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мета" sheetId="1" r:id="rId1"/>
    <sheet name="Материал" sheetId="2" r:id="rId2"/>
    <sheet name="Чистовой материал" sheetId="3" r:id="rId3"/>
  </sheets>
  <definedNames/>
  <calcPr fullCalcOnLoad="1"/>
</workbook>
</file>

<file path=xl/sharedStrings.xml><?xml version="1.0" encoding="utf-8"?>
<sst xmlns="http://schemas.openxmlformats.org/spreadsheetml/2006/main" count="350" uniqueCount="129">
  <si>
    <t>Приложение 4. Сметы на ремонтно-отделочные работы</t>
  </si>
  <si>
    <t>Заказчик:</t>
  </si>
  <si>
    <t/>
  </si>
  <si>
    <t>Утверждаю:</t>
  </si>
  <si>
    <t>Подрядчик:</t>
  </si>
  <si>
    <t>Наименование работ:</t>
  </si>
  <si>
    <t>СМЕТА</t>
  </si>
  <si>
    <t>На строительно-монтажные работы</t>
  </si>
  <si>
    <t>Сметная стоимость:</t>
  </si>
  <si>
    <t>№№ ед.р.</t>
  </si>
  <si>
    <t>Наименование работ</t>
  </si>
  <si>
    <t>Ед. изм.</t>
  </si>
  <si>
    <t>Кол-во</t>
  </si>
  <si>
    <t>Цена</t>
  </si>
  <si>
    <t>Сумма</t>
  </si>
  <si>
    <t>Раздел 1. Сан.узел</t>
  </si>
  <si>
    <t>м.п.</t>
  </si>
  <si>
    <t>Устройство штробы под коммуникации</t>
  </si>
  <si>
    <t>Грунтовка стен бетонконтактом</t>
  </si>
  <si>
    <t>м.кв.</t>
  </si>
  <si>
    <t>Штукатурка стен по маякам цементоно-песчаной смесью</t>
  </si>
  <si>
    <t>Облицовка стен кафельной плиткой (20-80см.)</t>
  </si>
  <si>
    <t>Затирка швов</t>
  </si>
  <si>
    <t>Грунтовка пола бетонконтактом</t>
  </si>
  <si>
    <t>Облицовка пола кафельной плиткой (по прямой)</t>
  </si>
  <si>
    <t>Монтаж натяжного потолка</t>
  </si>
  <si>
    <t>Монтаж точечных светильников</t>
  </si>
  <si>
    <t>шт.</t>
  </si>
  <si>
    <t>Установка ванной с экраном из плитки</t>
  </si>
  <si>
    <t>Установка умывальника с зеркалом</t>
  </si>
  <si>
    <t xml:space="preserve">Установка унитаза  </t>
  </si>
  <si>
    <t>шт</t>
  </si>
  <si>
    <t>Установка вентилятора</t>
  </si>
  <si>
    <t>Установка лючка</t>
  </si>
  <si>
    <t>Установка смесителя</t>
  </si>
  <si>
    <t>Сверление отверстий в плитке</t>
  </si>
  <si>
    <t>Устройсво точек водоснабжения</t>
  </si>
  <si>
    <t xml:space="preserve"> шт.</t>
  </si>
  <si>
    <t>Устройсво точек слива</t>
  </si>
  <si>
    <t>Устройство точек электроснабжения</t>
  </si>
  <si>
    <t>Итого:</t>
  </si>
  <si>
    <t>Демонтаж стены из шлакоблока</t>
  </si>
  <si>
    <t>Установка межкомнатной двери с добором и обналичкой</t>
  </si>
  <si>
    <t>Установка переходных порожков</t>
  </si>
  <si>
    <t>Грунтовка стен универсальным грунтом перед шпатлевкой</t>
  </si>
  <si>
    <t>Шпатлевка стен под обои ( шпаклевка + шлифовка)</t>
  </si>
  <si>
    <t>Грунтовка стен универсальным грунтом перед обоями</t>
  </si>
  <si>
    <t>Оклейка стен обоями (без стыковки)</t>
  </si>
  <si>
    <t>Шпатлевка откосов стен под обои</t>
  </si>
  <si>
    <t>Оклейка откосов стен обоями</t>
  </si>
  <si>
    <t>Раздел 2. Коридор</t>
  </si>
  <si>
    <t>Установка портала</t>
  </si>
  <si>
    <t>Настил ламинированной доски (по прямой)</t>
  </si>
  <si>
    <t>Монтаж пластиковых плинтусов</t>
  </si>
  <si>
    <t>Монтаж люстры</t>
  </si>
  <si>
    <t>Раздел 3. Кухня</t>
  </si>
  <si>
    <t>Перебор стояка</t>
  </si>
  <si>
    <t>Шпатлевка откосов под покраску</t>
  </si>
  <si>
    <t>Покраска откосов</t>
  </si>
  <si>
    <t>Облицовка порога ламинированной доской (по прямой)</t>
  </si>
  <si>
    <t>Монтаж закладной под  карниз</t>
  </si>
  <si>
    <t>Перенос розетки под печь</t>
  </si>
  <si>
    <t>Раздел 4. Спальня 1</t>
  </si>
  <si>
    <t>Раздел 5. Спальня 2</t>
  </si>
  <si>
    <t>Перенос вентиляции</t>
  </si>
  <si>
    <t>Раздел 7. Дополнительные работы</t>
  </si>
  <si>
    <t>Вынос и вывоз строительного мусора</t>
  </si>
  <si>
    <t>Устройство штробы под электрику</t>
  </si>
  <si>
    <t>Заделка штробы под электрику</t>
  </si>
  <si>
    <t>ВСЕГО:</t>
  </si>
  <si>
    <t>СПЕЦИФИКАЦИЯ</t>
  </si>
  <si>
    <t>На материалы для ремонтно-отделочных работ</t>
  </si>
  <si>
    <t>Наименование материала</t>
  </si>
  <si>
    <t>Шпаклевка финишная ABS Satentek</t>
  </si>
  <si>
    <t>Штукатурка цементно-песчанная</t>
  </si>
  <si>
    <t>Клей плиточный Ceresit CM 14</t>
  </si>
  <si>
    <t>Гипс строительный Волма</t>
  </si>
  <si>
    <t>Грунтовка глубокого проникновения Ceresit CT17</t>
  </si>
  <si>
    <t>Бетонконтакт боларс</t>
  </si>
  <si>
    <t>Профиль маячковый 10 мм, 2,5м</t>
  </si>
  <si>
    <t>Профиль перфорированный угловой</t>
  </si>
  <si>
    <t>Сетка абразивная</t>
  </si>
  <si>
    <t>Подложка под ламинированную доску (5 м.кв.)</t>
  </si>
  <si>
    <t>уп.</t>
  </si>
  <si>
    <t>Клей для обоей Metylan (50 м.кв.)</t>
  </si>
  <si>
    <t>Гипсокартон  КНАУФ 12,5</t>
  </si>
  <si>
    <t>Профиль направляющий (27х28 мм КНАУФ)</t>
  </si>
  <si>
    <t>Профиль стоечный (60х27 мм КНАУФ)</t>
  </si>
  <si>
    <t>Комплект крепежа для ГКЛ (дюбеля, саморезы, клопы)</t>
  </si>
  <si>
    <t>компл.</t>
  </si>
  <si>
    <t>Материал для вентиляции</t>
  </si>
  <si>
    <t>Материал для электромонтажных работ</t>
  </si>
  <si>
    <t>Материал для санитарно-технических работ (Ekoplastik)</t>
  </si>
  <si>
    <t>Доставка  материала</t>
  </si>
  <si>
    <t>Подьем  материала</t>
  </si>
  <si>
    <t>кг.</t>
  </si>
  <si>
    <t>Прочие неучтенные материалы</t>
  </si>
  <si>
    <t>%</t>
  </si>
  <si>
    <t>ИТОГО:</t>
  </si>
  <si>
    <t>Перфликс</t>
  </si>
  <si>
    <t>Устройсвто перегородки из ГКЛ</t>
  </si>
  <si>
    <t>Профиль направляющий (50х40 мм КНАУФ)</t>
  </si>
  <si>
    <t>Профиль стоечный (50х50 мм КНАУФ)</t>
  </si>
  <si>
    <t>Наименование материалов</t>
  </si>
  <si>
    <t>Точечный светильник</t>
  </si>
  <si>
    <t>Лючек скрытый</t>
  </si>
  <si>
    <t>Ванна</t>
  </si>
  <si>
    <t>Смеситель</t>
  </si>
  <si>
    <t>Унитаз</t>
  </si>
  <si>
    <t>Затирка</t>
  </si>
  <si>
    <t>Вентилятор</t>
  </si>
  <si>
    <t>Сифон</t>
  </si>
  <si>
    <t>Гофро труба для унитаза</t>
  </si>
  <si>
    <t>Плитка стены</t>
  </si>
  <si>
    <t>Плитка пол</t>
  </si>
  <si>
    <t>Дверь межкомнатная</t>
  </si>
  <si>
    <t>Плинтус напольный</t>
  </si>
  <si>
    <t>Люстра</t>
  </si>
  <si>
    <t>Обои</t>
  </si>
  <si>
    <t>рул.</t>
  </si>
  <si>
    <t>Ламинат</t>
  </si>
  <si>
    <t>Электро приборы по квартире</t>
  </si>
  <si>
    <t>Прокладка трассы (сплит система)</t>
  </si>
  <si>
    <t>Устройство штробы (сплит система)</t>
  </si>
  <si>
    <t>Устройство отверститй (сплит система)</t>
  </si>
  <si>
    <t>№ 1  от 30.03.2016</t>
  </si>
  <si>
    <t>№ 1  от  30.03.2016</t>
  </si>
  <si>
    <t xml:space="preserve">Неучтенные материалы </t>
  </si>
  <si>
    <t>Портал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</si>
</sst>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3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 applyNumberFormat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left"/>
    </xf>
    <xf numFmtId="49" fontId="9" fillId="34" borderId="11" xfId="0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right"/>
    </xf>
    <xf numFmtId="2" fontId="10" fillId="34" borderId="11" xfId="0" applyNumberFormat="1" applyFont="1" applyFill="1" applyBorder="1" applyAlignment="1">
      <alignment horizontal="right"/>
    </xf>
    <xf numFmtId="49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right"/>
    </xf>
    <xf numFmtId="0" fontId="0" fillId="0" borderId="12" xfId="0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 horizontal="right"/>
    </xf>
    <xf numFmtId="0" fontId="0" fillId="35" borderId="13" xfId="0" applyFill="1" applyBorder="1" applyAlignment="1">
      <alignment/>
    </xf>
    <xf numFmtId="49" fontId="9" fillId="0" borderId="14" xfId="0" applyNumberFormat="1" applyFont="1" applyBorder="1" applyAlignment="1">
      <alignment horizontal="center"/>
    </xf>
    <xf numFmtId="1" fontId="9" fillId="35" borderId="13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2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Border="1" applyAlignment="1">
      <alignment horizontal="left"/>
    </xf>
    <xf numFmtId="1" fontId="9" fillId="35" borderId="10" xfId="0" applyNumberFormat="1" applyFont="1" applyFill="1" applyBorder="1" applyAlignment="1">
      <alignment horizontal="left"/>
    </xf>
    <xf numFmtId="49" fontId="9" fillId="35" borderId="11" xfId="0" applyNumberFormat="1" applyFont="1" applyFill="1" applyBorder="1" applyAlignment="1">
      <alignment horizontal="center"/>
    </xf>
    <xf numFmtId="2" fontId="9" fillId="35" borderId="18" xfId="0" applyNumberFormat="1" applyFont="1" applyFill="1" applyBorder="1" applyAlignment="1">
      <alignment horizontal="right"/>
    </xf>
    <xf numFmtId="1" fontId="9" fillId="35" borderId="11" xfId="0" applyNumberFormat="1" applyFont="1" applyFill="1" applyBorder="1" applyAlignment="1">
      <alignment horizontal="left"/>
    </xf>
    <xf numFmtId="2" fontId="9" fillId="35" borderId="19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1" fontId="9" fillId="0" borderId="11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9" fillId="35" borderId="20" xfId="0" applyNumberFormat="1" applyFont="1" applyFill="1" applyBorder="1" applyAlignment="1">
      <alignment horizontal="right"/>
    </xf>
    <xf numFmtId="49" fontId="9" fillId="34" borderId="0" xfId="0" applyNumberFormat="1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right"/>
    </xf>
    <xf numFmtId="2" fontId="10" fillId="34" borderId="0" xfId="0" applyNumberFormat="1" applyFont="1" applyFill="1" applyBorder="1" applyAlignment="1">
      <alignment horizontal="right"/>
    </xf>
    <xf numFmtId="49" fontId="9" fillId="34" borderId="13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right"/>
    </xf>
    <xf numFmtId="2" fontId="9" fillId="35" borderId="13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left"/>
    </xf>
    <xf numFmtId="49" fontId="9" fillId="34" borderId="13" xfId="0" applyNumberFormat="1" applyFont="1" applyFill="1" applyBorder="1" applyAlignment="1">
      <alignment horizontal="center"/>
    </xf>
    <xf numFmtId="2" fontId="11" fillId="34" borderId="13" xfId="0" applyNumberFormat="1" applyFont="1" applyFill="1" applyBorder="1" applyAlignment="1">
      <alignment horizontal="center"/>
    </xf>
    <xf numFmtId="2" fontId="11" fillId="34" borderId="13" xfId="0" applyNumberFormat="1" applyFont="1" applyFill="1" applyBorder="1" applyAlignment="1">
      <alignment horizontal="right"/>
    </xf>
    <xf numFmtId="2" fontId="10" fillId="34" borderId="13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49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right"/>
    </xf>
    <xf numFmtId="49" fontId="10" fillId="0" borderId="21" xfId="0" applyNumberFormat="1" applyFont="1" applyBorder="1" applyAlignment="1">
      <alignment/>
    </xf>
    <xf numFmtId="49" fontId="9" fillId="0" borderId="21" xfId="0" applyNumberFormat="1" applyFont="1" applyBorder="1" applyAlignment="1">
      <alignment/>
    </xf>
    <xf numFmtId="49" fontId="9" fillId="0" borderId="21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0" fontId="1" fillId="0" borderId="0" xfId="52" applyNumberFormat="1">
      <alignment/>
      <protection/>
    </xf>
    <xf numFmtId="49" fontId="5" fillId="0" borderId="11" xfId="52" applyNumberFormat="1" applyFont="1" applyBorder="1" applyAlignment="1">
      <alignment horizontal="center" vertical="center" wrapText="1"/>
      <protection/>
    </xf>
    <xf numFmtId="49" fontId="5" fillId="0" borderId="11" xfId="52" applyNumberFormat="1" applyFont="1" applyBorder="1" applyAlignment="1">
      <alignment horizontal="center" vertical="center"/>
      <protection/>
    </xf>
    <xf numFmtId="2" fontId="5" fillId="0" borderId="11" xfId="52" applyNumberFormat="1" applyFont="1" applyBorder="1" applyAlignment="1">
      <alignment horizontal="center" vertical="center"/>
      <protection/>
    </xf>
    <xf numFmtId="49" fontId="8" fillId="33" borderId="11" xfId="52" applyNumberFormat="1" applyFont="1" applyFill="1" applyBorder="1" applyAlignment="1">
      <alignment horizontal="center"/>
      <protection/>
    </xf>
    <xf numFmtId="49" fontId="9" fillId="35" borderId="11" xfId="52" applyNumberFormat="1" applyFont="1" applyFill="1" applyBorder="1" applyAlignment="1">
      <alignment/>
      <protection/>
    </xf>
    <xf numFmtId="49" fontId="9" fillId="0" borderId="11" xfId="52" applyNumberFormat="1" applyFont="1" applyBorder="1" applyAlignment="1">
      <alignment horizontal="center"/>
      <protection/>
    </xf>
    <xf numFmtId="2" fontId="9" fillId="0" borderId="11" xfId="52" applyNumberFormat="1" applyFont="1" applyFill="1" applyBorder="1" applyAlignment="1">
      <alignment horizontal="center"/>
      <protection/>
    </xf>
    <xf numFmtId="2" fontId="9" fillId="0" borderId="11" xfId="52" applyNumberFormat="1" applyFont="1" applyFill="1" applyBorder="1" applyAlignment="1">
      <alignment horizontal="right"/>
      <protection/>
    </xf>
    <xf numFmtId="49" fontId="9" fillId="35" borderId="11" xfId="52" applyNumberFormat="1" applyFont="1" applyFill="1" applyBorder="1" applyAlignment="1">
      <alignment horizontal="left"/>
      <protection/>
    </xf>
    <xf numFmtId="2" fontId="9" fillId="0" borderId="11" xfId="52" applyNumberFormat="1" applyFont="1" applyBorder="1" applyAlignment="1">
      <alignment horizontal="center"/>
      <protection/>
    </xf>
    <xf numFmtId="2" fontId="9" fillId="0" borderId="11" xfId="52" applyNumberFormat="1" applyFont="1" applyBorder="1" applyAlignment="1">
      <alignment horizontal="right"/>
      <protection/>
    </xf>
    <xf numFmtId="2" fontId="9" fillId="35" borderId="11" xfId="52" applyNumberFormat="1" applyFont="1" applyFill="1" applyBorder="1" applyAlignment="1">
      <alignment horizontal="right"/>
      <protection/>
    </xf>
    <xf numFmtId="49" fontId="9" fillId="0" borderId="11" xfId="52" applyNumberFormat="1" applyFont="1" applyBorder="1" applyAlignment="1">
      <alignment horizontal="left"/>
      <protection/>
    </xf>
    <xf numFmtId="2" fontId="9" fillId="35" borderId="11" xfId="52" applyNumberFormat="1" applyFont="1" applyFill="1" applyBorder="1" applyAlignment="1">
      <alignment horizontal="center"/>
      <protection/>
    </xf>
    <xf numFmtId="49" fontId="9" fillId="35" borderId="11" xfId="52" applyNumberFormat="1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0" xfId="0" applyAlignment="1">
      <alignment/>
    </xf>
    <xf numFmtId="49" fontId="9" fillId="35" borderId="11" xfId="52" applyNumberFormat="1" applyFont="1" applyFill="1" applyBorder="1" applyAlignment="1">
      <alignment horizontal="left"/>
      <protection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23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right"/>
    </xf>
    <xf numFmtId="2" fontId="9" fillId="0" borderId="13" xfId="0" applyNumberFormat="1" applyFont="1" applyFill="1" applyBorder="1" applyAlignment="1">
      <alignment horizontal="right"/>
    </xf>
    <xf numFmtId="49" fontId="10" fillId="34" borderId="11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34" borderId="20" xfId="0" applyNumberFormat="1" applyFont="1" applyFill="1" applyBorder="1" applyAlignment="1">
      <alignment horizontal="center"/>
    </xf>
    <xf numFmtId="49" fontId="10" fillId="34" borderId="24" xfId="0" applyNumberFormat="1" applyFont="1" applyFill="1" applyBorder="1" applyAlignment="1">
      <alignment horizontal="center"/>
    </xf>
    <xf numFmtId="49" fontId="10" fillId="34" borderId="14" xfId="0" applyNumberFormat="1" applyFont="1" applyFill="1" applyBorder="1" applyAlignment="1">
      <alignment horizontal="center"/>
    </xf>
    <xf numFmtId="49" fontId="9" fillId="0" borderId="20" xfId="0" applyNumberFormat="1" applyFont="1" applyBorder="1" applyAlignment="1">
      <alignment horizontal="left"/>
    </xf>
    <xf numFmtId="49" fontId="9" fillId="0" borderId="24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49" fontId="9" fillId="35" borderId="11" xfId="0" applyNumberFormat="1" applyFont="1" applyFill="1" applyBorder="1" applyAlignment="1">
      <alignment/>
    </xf>
    <xf numFmtId="49" fontId="9" fillId="35" borderId="11" xfId="0" applyNumberFormat="1" applyFont="1" applyFill="1" applyBorder="1" applyAlignment="1">
      <alignment horizontal="left"/>
    </xf>
    <xf numFmtId="49" fontId="9" fillId="35" borderId="20" xfId="0" applyNumberFormat="1" applyFont="1" applyFill="1" applyBorder="1" applyAlignment="1">
      <alignment horizontal="left"/>
    </xf>
    <xf numFmtId="49" fontId="9" fillId="35" borderId="24" xfId="0" applyNumberFormat="1" applyFont="1" applyFill="1" applyBorder="1" applyAlignment="1">
      <alignment horizontal="left"/>
    </xf>
    <xf numFmtId="49" fontId="9" fillId="35" borderId="14" xfId="0" applyNumberFormat="1" applyFont="1" applyFill="1" applyBorder="1" applyAlignment="1">
      <alignment horizontal="left"/>
    </xf>
    <xf numFmtId="49" fontId="9" fillId="0" borderId="25" xfId="0" applyNumberFormat="1" applyFont="1" applyFill="1" applyBorder="1" applyAlignment="1">
      <alignment horizontal="left"/>
    </xf>
    <xf numFmtId="49" fontId="9" fillId="0" borderId="26" xfId="0" applyNumberFormat="1" applyFont="1" applyFill="1" applyBorder="1" applyAlignment="1">
      <alignment horizontal="left"/>
    </xf>
    <xf numFmtId="49" fontId="9" fillId="0" borderId="27" xfId="0" applyNumberFormat="1" applyFont="1" applyFill="1" applyBorder="1" applyAlignment="1">
      <alignment horizontal="left"/>
    </xf>
    <xf numFmtId="49" fontId="10" fillId="34" borderId="28" xfId="0" applyNumberFormat="1" applyFont="1" applyFill="1" applyBorder="1" applyAlignment="1">
      <alignment horizontal="center"/>
    </xf>
    <xf numFmtId="49" fontId="9" fillId="0" borderId="20" xfId="0" applyNumberFormat="1" applyFont="1" applyBorder="1" applyAlignment="1">
      <alignment/>
    </xf>
    <xf numFmtId="49" fontId="9" fillId="0" borderId="24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20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wrapText="1"/>
    </xf>
    <xf numFmtId="0" fontId="0" fillId="0" borderId="23" xfId="0" applyBorder="1" applyAlignment="1">
      <alignment horizontal="left"/>
    </xf>
    <xf numFmtId="49" fontId="10" fillId="34" borderId="13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left"/>
    </xf>
    <xf numFmtId="49" fontId="10" fillId="0" borderId="24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49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left"/>
    </xf>
    <xf numFmtId="49" fontId="9" fillId="35" borderId="20" xfId="0" applyNumberFormat="1" applyFont="1" applyFill="1" applyBorder="1" applyAlignment="1">
      <alignment wrapText="1"/>
    </xf>
    <xf numFmtId="49" fontId="9" fillId="35" borderId="24" xfId="0" applyNumberFormat="1" applyFont="1" applyFill="1" applyBorder="1" applyAlignment="1">
      <alignment wrapText="1"/>
    </xf>
    <xf numFmtId="49" fontId="9" fillId="35" borderId="14" xfId="0" applyNumberFormat="1" applyFont="1" applyFill="1" applyBorder="1" applyAlignment="1">
      <alignment wrapText="1"/>
    </xf>
    <xf numFmtId="49" fontId="9" fillId="35" borderId="20" xfId="0" applyNumberFormat="1" applyFont="1" applyFill="1" applyBorder="1" applyAlignment="1">
      <alignment/>
    </xf>
    <xf numFmtId="49" fontId="9" fillId="35" borderId="24" xfId="0" applyNumberFormat="1" applyFont="1" applyFill="1" applyBorder="1" applyAlignment="1">
      <alignment/>
    </xf>
    <xf numFmtId="49" fontId="9" fillId="35" borderId="14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3" xfId="0" applyNumberFormat="1" applyFont="1" applyBorder="1" applyAlignment="1">
      <alignment horizontal="left"/>
    </xf>
    <xf numFmtId="49" fontId="9" fillId="0" borderId="20" xfId="0" applyNumberFormat="1" applyFont="1" applyFill="1" applyBorder="1" applyAlignment="1">
      <alignment/>
    </xf>
    <xf numFmtId="49" fontId="9" fillId="0" borderId="2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29" xfId="0" applyNumberFormat="1" applyFont="1" applyBorder="1" applyAlignment="1">
      <alignment horizontal="right"/>
    </xf>
    <xf numFmtId="172" fontId="6" fillId="0" borderId="29" xfId="0" applyNumberFormat="1" applyFont="1" applyBorder="1" applyAlignment="1">
      <alignment horizontal="right"/>
    </xf>
    <xf numFmtId="49" fontId="9" fillId="0" borderId="20" xfId="52" applyNumberFormat="1" applyFont="1" applyBorder="1" applyAlignment="1">
      <alignment horizontal="left" vertical="center"/>
      <protection/>
    </xf>
    <xf numFmtId="49" fontId="9" fillId="0" borderId="24" xfId="52" applyNumberFormat="1" applyFont="1" applyBorder="1" applyAlignment="1">
      <alignment horizontal="left" vertical="center"/>
      <protection/>
    </xf>
    <xf numFmtId="49" fontId="9" fillId="0" borderId="14" xfId="52" applyNumberFormat="1" applyFont="1" applyBorder="1" applyAlignment="1">
      <alignment horizontal="left" vertical="center"/>
      <protection/>
    </xf>
    <xf numFmtId="49" fontId="9" fillId="0" borderId="11" xfId="52" applyNumberFormat="1" applyFont="1" applyBorder="1">
      <alignment/>
      <protection/>
    </xf>
    <xf numFmtId="49" fontId="9" fillId="0" borderId="11" xfId="52" applyNumberFormat="1" applyFont="1" applyBorder="1" applyAlignment="1">
      <alignment horizontal="left"/>
      <protection/>
    </xf>
    <xf numFmtId="49" fontId="9" fillId="35" borderId="11" xfId="52" applyNumberFormat="1" applyFont="1" applyFill="1" applyBorder="1">
      <alignment/>
      <protection/>
    </xf>
    <xf numFmtId="49" fontId="9" fillId="35" borderId="11" xfId="52" applyNumberFormat="1" applyFont="1" applyFill="1" applyBorder="1" applyAlignment="1">
      <alignment horizontal="left"/>
      <protection/>
    </xf>
    <xf numFmtId="0" fontId="47" fillId="0" borderId="22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2" fillId="0" borderId="0" xfId="52" applyNumberFormat="1" applyFont="1" applyAlignment="1">
      <alignment horizontal="center"/>
      <protection/>
    </xf>
    <xf numFmtId="0" fontId="1" fillId="0" borderId="0" xfId="52" applyNumberFormat="1">
      <alignment/>
      <protection/>
    </xf>
    <xf numFmtId="0" fontId="6" fillId="0" borderId="0" xfId="52" applyNumberFormat="1" applyFont="1" applyAlignment="1">
      <alignment horizontal="center"/>
      <protection/>
    </xf>
    <xf numFmtId="49" fontId="7" fillId="0" borderId="0" xfId="52" applyNumberFormat="1" applyFont="1" applyAlignment="1">
      <alignment horizontal="center"/>
      <protection/>
    </xf>
    <xf numFmtId="0" fontId="6" fillId="0" borderId="29" xfId="52" applyNumberFormat="1" applyFont="1" applyBorder="1" applyAlignment="1">
      <alignment horizontal="right"/>
      <protection/>
    </xf>
    <xf numFmtId="172" fontId="6" fillId="0" borderId="29" xfId="52" applyNumberFormat="1" applyFont="1" applyFill="1" applyBorder="1" applyAlignment="1">
      <alignment horizontal="right"/>
      <protection/>
    </xf>
    <xf numFmtId="49" fontId="5" fillId="0" borderId="11" xfId="52" applyNumberFormat="1" applyFont="1" applyBorder="1" applyAlignment="1">
      <alignment horizontal="center" vertical="center"/>
      <protection/>
    </xf>
    <xf numFmtId="49" fontId="8" fillId="33" borderId="11" xfId="52" applyNumberFormat="1" applyFont="1" applyFill="1" applyBorder="1" applyAlignment="1">
      <alignment horizontal="center"/>
      <protection/>
    </xf>
    <xf numFmtId="49" fontId="9" fillId="0" borderId="20" xfId="52" applyNumberFormat="1" applyFont="1" applyFill="1" applyBorder="1" applyAlignment="1">
      <alignment horizontal="left"/>
      <protection/>
    </xf>
    <xf numFmtId="49" fontId="9" fillId="0" borderId="24" xfId="52" applyNumberFormat="1" applyFont="1" applyFill="1" applyBorder="1" applyAlignment="1">
      <alignment horizontal="left"/>
      <protection/>
    </xf>
    <xf numFmtId="49" fontId="9" fillId="0" borderId="14" xfId="52" applyNumberFormat="1" applyFont="1" applyFill="1" applyBorder="1" applyAlignment="1">
      <alignment horizontal="left"/>
      <protection/>
    </xf>
    <xf numFmtId="49" fontId="8" fillId="36" borderId="20" xfId="0" applyNumberFormat="1" applyFont="1" applyFill="1" applyBorder="1" applyAlignment="1">
      <alignment horizontal="center"/>
    </xf>
    <xf numFmtId="49" fontId="8" fillId="36" borderId="24" xfId="0" applyNumberFormat="1" applyFont="1" applyFill="1" applyBorder="1" applyAlignment="1">
      <alignment horizontal="center"/>
    </xf>
    <xf numFmtId="49" fontId="8" fillId="36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zoomScalePageLayoutView="0" workbookViewId="0" topLeftCell="A4">
      <selection activeCell="L24" sqref="L24"/>
    </sheetView>
  </sheetViews>
  <sheetFormatPr defaultColWidth="9.140625" defaultRowHeight="15"/>
  <cols>
    <col min="10" max="10" width="10.8515625" style="0" customWidth="1"/>
  </cols>
  <sheetData>
    <row r="1" spans="1:10" ht="18.7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5">
      <c r="A2" s="1" t="s">
        <v>1</v>
      </c>
      <c r="B2" s="2"/>
      <c r="C2" s="3" t="s">
        <v>2</v>
      </c>
      <c r="D2" s="2"/>
      <c r="E2" s="2"/>
      <c r="F2" s="2"/>
      <c r="G2" s="2"/>
      <c r="H2" s="4" t="s">
        <v>3</v>
      </c>
      <c r="I2" s="2"/>
      <c r="J2" s="2"/>
    </row>
    <row r="3" spans="1:10" ht="15">
      <c r="A3" s="1" t="s">
        <v>4</v>
      </c>
      <c r="B3" s="2"/>
      <c r="C3" s="3" t="s">
        <v>2</v>
      </c>
      <c r="D3" s="2"/>
      <c r="E3" s="2"/>
      <c r="F3" s="2"/>
      <c r="G3" s="2"/>
      <c r="H3" s="2"/>
      <c r="I3" s="2"/>
      <c r="J3" s="2"/>
    </row>
    <row r="4" spans="1:10" ht="15">
      <c r="A4" s="5"/>
      <c r="B4" s="6"/>
      <c r="C4" s="6"/>
      <c r="D4" s="5"/>
      <c r="E4" s="6"/>
      <c r="F4" s="6"/>
      <c r="G4" s="7"/>
      <c r="H4" s="8"/>
      <c r="I4" s="9"/>
      <c r="J4" s="9"/>
    </row>
    <row r="5" spans="1:10" ht="15">
      <c r="A5" s="1" t="s">
        <v>5</v>
      </c>
      <c r="B5" s="2"/>
      <c r="C5" s="2"/>
      <c r="D5" s="3" t="s">
        <v>2</v>
      </c>
      <c r="E5" s="2"/>
      <c r="F5" s="2"/>
      <c r="G5" s="2"/>
      <c r="H5" s="2"/>
      <c r="I5" s="2"/>
      <c r="J5" s="2"/>
    </row>
    <row r="6" spans="1:10" ht="15">
      <c r="A6" s="1"/>
      <c r="B6" s="2"/>
      <c r="C6" s="2"/>
      <c r="D6" s="3"/>
      <c r="E6" s="2"/>
      <c r="F6" s="2"/>
      <c r="G6" s="2"/>
      <c r="H6" s="2"/>
      <c r="I6" s="2"/>
      <c r="J6" s="2"/>
    </row>
    <row r="7" spans="1:10" ht="18.75">
      <c r="A7" s="159" t="s">
        <v>6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10" ht="15">
      <c r="A8" s="161" t="s">
        <v>7</v>
      </c>
      <c r="B8" s="160"/>
      <c r="C8" s="160"/>
      <c r="D8" s="160"/>
      <c r="E8" s="160"/>
      <c r="F8" s="160"/>
      <c r="G8" s="160"/>
      <c r="H8" s="160"/>
      <c r="I8" s="160"/>
      <c r="J8" s="160"/>
    </row>
    <row r="9" spans="1:10" ht="15.75">
      <c r="A9" s="162" t="s">
        <v>126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 ht="15">
      <c r="A10" s="2"/>
      <c r="B10" s="2"/>
      <c r="C10" s="2"/>
      <c r="D10" s="2"/>
      <c r="E10" s="163" t="s">
        <v>8</v>
      </c>
      <c r="F10" s="163"/>
      <c r="G10" s="163"/>
      <c r="H10" s="163"/>
      <c r="I10" s="164">
        <f>J112</f>
        <v>182355</v>
      </c>
      <c r="J10" s="164"/>
    </row>
    <row r="11" spans="1:10" ht="15">
      <c r="A11" s="10" t="s">
        <v>9</v>
      </c>
      <c r="B11" s="153" t="s">
        <v>10</v>
      </c>
      <c r="C11" s="153"/>
      <c r="D11" s="153"/>
      <c r="E11" s="153"/>
      <c r="F11" s="153"/>
      <c r="G11" s="11" t="s">
        <v>11</v>
      </c>
      <c r="H11" s="12" t="s">
        <v>12</v>
      </c>
      <c r="I11" s="12" t="s">
        <v>13</v>
      </c>
      <c r="J11" s="12" t="s">
        <v>14</v>
      </c>
    </row>
    <row r="12" spans="1:10" ht="15">
      <c r="A12" s="13">
        <v>1</v>
      </c>
      <c r="B12" s="154">
        <v>2</v>
      </c>
      <c r="C12" s="154"/>
      <c r="D12" s="154"/>
      <c r="E12" s="154"/>
      <c r="F12" s="154"/>
      <c r="G12" s="14">
        <v>3</v>
      </c>
      <c r="H12" s="14">
        <v>4</v>
      </c>
      <c r="I12" s="14">
        <v>5</v>
      </c>
      <c r="J12" s="14">
        <v>6</v>
      </c>
    </row>
    <row r="13" spans="1:10" ht="15">
      <c r="A13" s="15"/>
      <c r="B13" s="107" t="s">
        <v>15</v>
      </c>
      <c r="C13" s="108"/>
      <c r="D13" s="108"/>
      <c r="E13" s="108"/>
      <c r="F13" s="109"/>
      <c r="G13" s="16"/>
      <c r="H13" s="17"/>
      <c r="I13" s="18"/>
      <c r="J13" s="19"/>
    </row>
    <row r="14" spans="1:15" ht="15">
      <c r="A14" s="15"/>
      <c r="B14" s="140" t="s">
        <v>17</v>
      </c>
      <c r="C14" s="140"/>
      <c r="D14" s="141"/>
      <c r="E14" s="140"/>
      <c r="F14" s="140"/>
      <c r="G14" s="20" t="s">
        <v>16</v>
      </c>
      <c r="H14" s="21">
        <v>10</v>
      </c>
      <c r="I14" s="22">
        <v>500</v>
      </c>
      <c r="J14" s="22">
        <f aca="true" t="shared" si="0" ref="J14:J19">I14*H14</f>
        <v>5000</v>
      </c>
      <c r="K14" s="92"/>
      <c r="L14" s="93"/>
      <c r="M14" s="93"/>
      <c r="N14" s="93"/>
      <c r="O14" s="93"/>
    </row>
    <row r="15" spans="1:15" ht="15">
      <c r="A15" s="15"/>
      <c r="B15" s="140" t="s">
        <v>18</v>
      </c>
      <c r="C15" s="140"/>
      <c r="D15" s="141"/>
      <c r="E15" s="140"/>
      <c r="F15" s="140"/>
      <c r="G15" s="20" t="s">
        <v>19</v>
      </c>
      <c r="H15" s="21">
        <v>19.5</v>
      </c>
      <c r="I15" s="22">
        <v>70</v>
      </c>
      <c r="J15" s="22">
        <f t="shared" si="0"/>
        <v>1365</v>
      </c>
      <c r="K15" s="95"/>
      <c r="L15" s="95"/>
      <c r="M15" s="95"/>
      <c r="N15" s="95"/>
      <c r="O15" s="95"/>
    </row>
    <row r="16" spans="1:10" ht="15">
      <c r="A16" s="15"/>
      <c r="B16" s="140" t="s">
        <v>20</v>
      </c>
      <c r="C16" s="140"/>
      <c r="D16" s="141"/>
      <c r="E16" s="140"/>
      <c r="F16" s="140"/>
      <c r="G16" s="20" t="s">
        <v>19</v>
      </c>
      <c r="H16" s="21">
        <v>19.5</v>
      </c>
      <c r="I16" s="22">
        <v>300</v>
      </c>
      <c r="J16" s="22">
        <f t="shared" si="0"/>
        <v>5850</v>
      </c>
    </row>
    <row r="17" spans="1:10" ht="15">
      <c r="A17" s="15"/>
      <c r="B17" s="140" t="s">
        <v>21</v>
      </c>
      <c r="C17" s="140"/>
      <c r="D17" s="141"/>
      <c r="E17" s="140"/>
      <c r="F17" s="140"/>
      <c r="G17" s="20" t="s">
        <v>19</v>
      </c>
      <c r="H17" s="21">
        <v>19.5</v>
      </c>
      <c r="I17" s="22">
        <v>600</v>
      </c>
      <c r="J17" s="22">
        <f t="shared" si="0"/>
        <v>11700</v>
      </c>
    </row>
    <row r="18" spans="1:10" ht="15">
      <c r="A18" s="15"/>
      <c r="B18" s="140" t="s">
        <v>22</v>
      </c>
      <c r="C18" s="140"/>
      <c r="D18" s="141"/>
      <c r="E18" s="140"/>
      <c r="F18" s="140"/>
      <c r="G18" s="20" t="s">
        <v>19</v>
      </c>
      <c r="H18" s="21">
        <v>19.5</v>
      </c>
      <c r="I18" s="22">
        <v>50</v>
      </c>
      <c r="J18" s="22">
        <f t="shared" si="0"/>
        <v>975</v>
      </c>
    </row>
    <row r="19" spans="1:10" ht="15">
      <c r="A19" s="15"/>
      <c r="B19" s="140" t="s">
        <v>23</v>
      </c>
      <c r="C19" s="140"/>
      <c r="D19" s="141"/>
      <c r="E19" s="140"/>
      <c r="F19" s="140"/>
      <c r="G19" s="20" t="s">
        <v>19</v>
      </c>
      <c r="H19" s="21">
        <v>2.2</v>
      </c>
      <c r="I19" s="22">
        <v>70</v>
      </c>
      <c r="J19" s="22">
        <f t="shared" si="0"/>
        <v>154</v>
      </c>
    </row>
    <row r="20" spans="1:10" ht="15">
      <c r="A20" s="15"/>
      <c r="B20" s="140" t="s">
        <v>24</v>
      </c>
      <c r="C20" s="140"/>
      <c r="D20" s="141"/>
      <c r="E20" s="140"/>
      <c r="F20" s="140"/>
      <c r="G20" s="20" t="s">
        <v>19</v>
      </c>
      <c r="H20" s="21">
        <v>2.2</v>
      </c>
      <c r="I20" s="22">
        <v>600</v>
      </c>
      <c r="J20" s="22">
        <f aca="true" t="shared" si="1" ref="J20:J33">I20*H20</f>
        <v>1320</v>
      </c>
    </row>
    <row r="21" spans="1:10" ht="15">
      <c r="A21" s="15"/>
      <c r="B21" s="140" t="s">
        <v>22</v>
      </c>
      <c r="C21" s="140"/>
      <c r="D21" s="141"/>
      <c r="E21" s="140"/>
      <c r="F21" s="140"/>
      <c r="G21" s="20" t="s">
        <v>19</v>
      </c>
      <c r="H21" s="21">
        <v>2.2</v>
      </c>
      <c r="I21" s="22">
        <v>50</v>
      </c>
      <c r="J21" s="22">
        <f t="shared" si="1"/>
        <v>110.00000000000001</v>
      </c>
    </row>
    <row r="22" spans="1:10" ht="15">
      <c r="A22" s="15"/>
      <c r="B22" s="110" t="s">
        <v>25</v>
      </c>
      <c r="C22" s="111"/>
      <c r="D22" s="111"/>
      <c r="E22" s="111"/>
      <c r="F22" s="112"/>
      <c r="G22" s="20" t="s">
        <v>19</v>
      </c>
      <c r="H22" s="21">
        <v>3.5</v>
      </c>
      <c r="I22" s="22">
        <v>450</v>
      </c>
      <c r="J22" s="22">
        <f t="shared" si="1"/>
        <v>1575</v>
      </c>
    </row>
    <row r="23" spans="1:10" ht="15">
      <c r="A23" s="15"/>
      <c r="B23" s="110" t="s">
        <v>26</v>
      </c>
      <c r="C23" s="111"/>
      <c r="D23" s="111"/>
      <c r="E23" s="111"/>
      <c r="F23" s="112"/>
      <c r="G23" s="20" t="s">
        <v>27</v>
      </c>
      <c r="H23" s="21">
        <v>3</v>
      </c>
      <c r="I23" s="22">
        <v>350</v>
      </c>
      <c r="J23" s="22">
        <f t="shared" si="1"/>
        <v>1050</v>
      </c>
    </row>
    <row r="24" spans="1:10" ht="15">
      <c r="A24" s="23"/>
      <c r="B24" s="150" t="s">
        <v>28</v>
      </c>
      <c r="C24" s="151"/>
      <c r="D24" s="151"/>
      <c r="E24" s="151"/>
      <c r="F24" s="152"/>
      <c r="G24" s="24" t="s">
        <v>27</v>
      </c>
      <c r="H24" s="25">
        <v>1</v>
      </c>
      <c r="I24" s="26">
        <v>3000</v>
      </c>
      <c r="J24" s="27">
        <f t="shared" si="1"/>
        <v>3000</v>
      </c>
    </row>
    <row r="25" spans="1:10" ht="15">
      <c r="A25" s="28"/>
      <c r="B25" s="149" t="s">
        <v>29</v>
      </c>
      <c r="C25" s="149"/>
      <c r="D25" s="149"/>
      <c r="E25" s="149"/>
      <c r="F25" s="149"/>
      <c r="G25" s="29" t="s">
        <v>27</v>
      </c>
      <c r="H25" s="21">
        <v>1</v>
      </c>
      <c r="I25" s="22">
        <v>1700</v>
      </c>
      <c r="J25" s="22">
        <f t="shared" si="1"/>
        <v>1700</v>
      </c>
    </row>
    <row r="26" spans="1:10" ht="15">
      <c r="A26" s="30"/>
      <c r="B26" s="148" t="s">
        <v>30</v>
      </c>
      <c r="C26" s="148"/>
      <c r="D26" s="149"/>
      <c r="E26" s="148"/>
      <c r="F26" s="148"/>
      <c r="G26" s="29" t="s">
        <v>31</v>
      </c>
      <c r="H26" s="21">
        <v>1</v>
      </c>
      <c r="I26" s="22">
        <v>1200</v>
      </c>
      <c r="J26" s="22">
        <f t="shared" si="1"/>
        <v>1200</v>
      </c>
    </row>
    <row r="27" spans="1:10" ht="15">
      <c r="A27" s="30"/>
      <c r="B27" s="148" t="s">
        <v>32</v>
      </c>
      <c r="C27" s="148"/>
      <c r="D27" s="149"/>
      <c r="E27" s="148"/>
      <c r="F27" s="148"/>
      <c r="G27" s="29" t="s">
        <v>31</v>
      </c>
      <c r="H27" s="21">
        <v>1</v>
      </c>
      <c r="I27" s="22">
        <v>500</v>
      </c>
      <c r="J27" s="22">
        <f t="shared" si="1"/>
        <v>500</v>
      </c>
    </row>
    <row r="28" spans="1:10" ht="15">
      <c r="A28" s="31"/>
      <c r="B28" s="110" t="s">
        <v>33</v>
      </c>
      <c r="C28" s="111"/>
      <c r="D28" s="111"/>
      <c r="E28" s="111"/>
      <c r="F28" s="112"/>
      <c r="G28" s="20" t="s">
        <v>27</v>
      </c>
      <c r="H28" s="21">
        <v>1</v>
      </c>
      <c r="I28" s="26">
        <v>500</v>
      </c>
      <c r="J28" s="22">
        <f t="shared" si="1"/>
        <v>500</v>
      </c>
    </row>
    <row r="29" spans="1:10" ht="15">
      <c r="A29" s="31"/>
      <c r="B29" s="110" t="s">
        <v>34</v>
      </c>
      <c r="C29" s="111"/>
      <c r="D29" s="111"/>
      <c r="E29" s="111"/>
      <c r="F29" s="112"/>
      <c r="G29" s="20" t="s">
        <v>27</v>
      </c>
      <c r="H29" s="21">
        <v>2</v>
      </c>
      <c r="I29" s="26">
        <v>700</v>
      </c>
      <c r="J29" s="22">
        <f t="shared" si="1"/>
        <v>1400</v>
      </c>
    </row>
    <row r="30" spans="1:15" ht="15">
      <c r="A30" s="15"/>
      <c r="B30" s="110" t="s">
        <v>35</v>
      </c>
      <c r="C30" s="111"/>
      <c r="D30" s="111"/>
      <c r="E30" s="111"/>
      <c r="F30" s="112"/>
      <c r="G30" s="20" t="s">
        <v>27</v>
      </c>
      <c r="H30" s="25">
        <v>15</v>
      </c>
      <c r="I30" s="22">
        <v>200</v>
      </c>
      <c r="J30" s="22">
        <f t="shared" si="1"/>
        <v>3000</v>
      </c>
      <c r="K30" s="115"/>
      <c r="L30" s="116"/>
      <c r="M30" s="116"/>
      <c r="N30" s="116"/>
      <c r="O30" s="116"/>
    </row>
    <row r="31" spans="1:11" ht="15">
      <c r="A31" s="32"/>
      <c r="B31" s="140" t="s">
        <v>36</v>
      </c>
      <c r="C31" s="140"/>
      <c r="D31" s="141"/>
      <c r="E31" s="140"/>
      <c r="F31" s="140"/>
      <c r="G31" s="20" t="s">
        <v>37</v>
      </c>
      <c r="H31" s="21">
        <v>6</v>
      </c>
      <c r="I31" s="22">
        <v>700</v>
      </c>
      <c r="J31" s="22">
        <f t="shared" si="1"/>
        <v>4200</v>
      </c>
      <c r="K31" s="95"/>
    </row>
    <row r="32" spans="1:10" ht="15">
      <c r="A32" s="33"/>
      <c r="B32" s="140" t="s">
        <v>38</v>
      </c>
      <c r="C32" s="140"/>
      <c r="D32" s="141"/>
      <c r="E32" s="140"/>
      <c r="F32" s="140"/>
      <c r="G32" s="20" t="s">
        <v>37</v>
      </c>
      <c r="H32" s="21">
        <v>4</v>
      </c>
      <c r="I32" s="22">
        <v>700</v>
      </c>
      <c r="J32" s="22">
        <f t="shared" si="1"/>
        <v>2800</v>
      </c>
    </row>
    <row r="33" spans="1:14" ht="15">
      <c r="A33" s="23"/>
      <c r="B33" s="131" t="s">
        <v>39</v>
      </c>
      <c r="C33" s="132"/>
      <c r="D33" s="133"/>
      <c r="E33" s="132"/>
      <c r="F33" s="134"/>
      <c r="G33" s="24" t="s">
        <v>37</v>
      </c>
      <c r="H33" s="34">
        <v>7</v>
      </c>
      <c r="I33" s="27">
        <v>350</v>
      </c>
      <c r="J33" s="27">
        <f t="shared" si="1"/>
        <v>2450</v>
      </c>
      <c r="K33" s="113"/>
      <c r="L33" s="114"/>
      <c r="M33" s="114"/>
      <c r="N33" s="114"/>
    </row>
    <row r="34" spans="1:24" ht="15">
      <c r="A34" s="35"/>
      <c r="B34" s="105" t="s">
        <v>40</v>
      </c>
      <c r="C34" s="106"/>
      <c r="D34" s="106"/>
      <c r="E34" s="106"/>
      <c r="F34" s="106"/>
      <c r="G34" s="16" t="s">
        <v>2</v>
      </c>
      <c r="H34" s="17">
        <v>0</v>
      </c>
      <c r="I34" s="18">
        <v>0</v>
      </c>
      <c r="J34" s="19">
        <f>SUM(J14:J33)</f>
        <v>49849</v>
      </c>
      <c r="K34" s="95"/>
      <c r="S34" s="155"/>
      <c r="T34" s="155"/>
      <c r="U34" s="155"/>
      <c r="V34" s="155"/>
      <c r="W34" s="155"/>
      <c r="X34" s="155"/>
    </row>
    <row r="35" spans="1:10" ht="15">
      <c r="A35" s="15"/>
      <c r="B35" s="107" t="s">
        <v>50</v>
      </c>
      <c r="C35" s="108"/>
      <c r="D35" s="108"/>
      <c r="E35" s="108"/>
      <c r="F35" s="109"/>
      <c r="G35" s="16"/>
      <c r="H35" s="17"/>
      <c r="I35" s="18"/>
      <c r="J35" s="19"/>
    </row>
    <row r="36" spans="1:14" ht="15">
      <c r="A36" s="36"/>
      <c r="B36" s="119" t="s">
        <v>41</v>
      </c>
      <c r="C36" s="119"/>
      <c r="D36" s="120"/>
      <c r="E36" s="119"/>
      <c r="F36" s="119"/>
      <c r="G36" s="37" t="s">
        <v>19</v>
      </c>
      <c r="H36" s="25">
        <v>1.89</v>
      </c>
      <c r="I36" s="26">
        <v>450</v>
      </c>
      <c r="J36" s="38">
        <f>I36*H36</f>
        <v>850.5</v>
      </c>
      <c r="K36" s="135"/>
      <c r="L36" s="116"/>
      <c r="M36" s="116"/>
      <c r="N36" s="116"/>
    </row>
    <row r="37" spans="1:10" s="41" customFormat="1" ht="15">
      <c r="A37" s="39"/>
      <c r="B37" s="142" t="s">
        <v>100</v>
      </c>
      <c r="C37" s="143"/>
      <c r="D37" s="143"/>
      <c r="E37" s="143"/>
      <c r="F37" s="144"/>
      <c r="G37" s="37" t="s">
        <v>19</v>
      </c>
      <c r="H37" s="25">
        <v>1.89</v>
      </c>
      <c r="I37" s="26">
        <v>650</v>
      </c>
      <c r="J37" s="40">
        <f>I37*H37</f>
        <v>1228.5</v>
      </c>
    </row>
    <row r="38" spans="1:11" ht="15">
      <c r="A38" s="15"/>
      <c r="B38" s="140" t="s">
        <v>42</v>
      </c>
      <c r="C38" s="140"/>
      <c r="D38" s="141"/>
      <c r="E38" s="140"/>
      <c r="F38" s="140"/>
      <c r="G38" s="20" t="s">
        <v>31</v>
      </c>
      <c r="H38" s="21">
        <v>3</v>
      </c>
      <c r="I38" s="43">
        <v>2500</v>
      </c>
      <c r="J38" s="44">
        <f>I38*H38</f>
        <v>7500</v>
      </c>
      <c r="K38" s="95"/>
    </row>
    <row r="39" spans="1:15" ht="15">
      <c r="A39" s="15"/>
      <c r="B39" s="140" t="s">
        <v>51</v>
      </c>
      <c r="C39" s="140"/>
      <c r="D39" s="141"/>
      <c r="E39" s="140"/>
      <c r="F39" s="140"/>
      <c r="G39" s="20" t="s">
        <v>31</v>
      </c>
      <c r="H39" s="21">
        <v>1</v>
      </c>
      <c r="I39" s="43">
        <v>1500</v>
      </c>
      <c r="J39" s="44">
        <f>I39*H39</f>
        <v>1500</v>
      </c>
      <c r="K39" s="135"/>
      <c r="L39" s="116"/>
      <c r="M39" s="116"/>
      <c r="N39" s="116"/>
      <c r="O39" s="116"/>
    </row>
    <row r="40" spans="1:10" ht="15">
      <c r="A40" s="15"/>
      <c r="B40" s="128" t="s">
        <v>43</v>
      </c>
      <c r="C40" s="129"/>
      <c r="D40" s="129"/>
      <c r="E40" s="129"/>
      <c r="F40" s="130"/>
      <c r="G40" s="20" t="s">
        <v>31</v>
      </c>
      <c r="H40" s="21">
        <v>4</v>
      </c>
      <c r="I40" s="43">
        <v>200</v>
      </c>
      <c r="J40" s="44">
        <f aca="true" t="shared" si="2" ref="J40:J46">I40*H40</f>
        <v>800</v>
      </c>
    </row>
    <row r="41" spans="1:10" ht="15">
      <c r="A41" s="42"/>
      <c r="B41" s="128" t="s">
        <v>44</v>
      </c>
      <c r="C41" s="129"/>
      <c r="D41" s="129"/>
      <c r="E41" s="129"/>
      <c r="F41" s="130"/>
      <c r="G41" s="20" t="s">
        <v>19</v>
      </c>
      <c r="H41" s="21">
        <v>14.6</v>
      </c>
      <c r="I41" s="43">
        <v>30</v>
      </c>
      <c r="J41" s="44">
        <f t="shared" si="2"/>
        <v>438</v>
      </c>
    </row>
    <row r="42" spans="1:10" ht="15">
      <c r="A42" s="42"/>
      <c r="B42" s="128" t="s">
        <v>45</v>
      </c>
      <c r="C42" s="129"/>
      <c r="D42" s="129"/>
      <c r="E42" s="129"/>
      <c r="F42" s="130"/>
      <c r="G42" s="20" t="s">
        <v>19</v>
      </c>
      <c r="H42" s="21">
        <v>14.6</v>
      </c>
      <c r="I42" s="43">
        <v>160</v>
      </c>
      <c r="J42" s="44">
        <f t="shared" si="2"/>
        <v>2336</v>
      </c>
    </row>
    <row r="43" spans="1:10" ht="15">
      <c r="A43" s="42"/>
      <c r="B43" s="128" t="s">
        <v>46</v>
      </c>
      <c r="C43" s="129"/>
      <c r="D43" s="129"/>
      <c r="E43" s="129"/>
      <c r="F43" s="130"/>
      <c r="G43" s="20" t="s">
        <v>19</v>
      </c>
      <c r="H43" s="21">
        <v>14.6</v>
      </c>
      <c r="I43" s="43">
        <v>30</v>
      </c>
      <c r="J43" s="44">
        <f t="shared" si="2"/>
        <v>438</v>
      </c>
    </row>
    <row r="44" spans="1:10" ht="15">
      <c r="A44" s="42"/>
      <c r="B44" s="110" t="s">
        <v>47</v>
      </c>
      <c r="C44" s="111"/>
      <c r="D44" s="111"/>
      <c r="E44" s="111"/>
      <c r="F44" s="112"/>
      <c r="G44" s="20" t="s">
        <v>19</v>
      </c>
      <c r="H44" s="21">
        <v>14.6</v>
      </c>
      <c r="I44" s="43">
        <v>160</v>
      </c>
      <c r="J44" s="44">
        <f t="shared" si="2"/>
        <v>2336</v>
      </c>
    </row>
    <row r="45" spans="1:16" ht="15">
      <c r="A45" s="42"/>
      <c r="B45" s="145" t="s">
        <v>48</v>
      </c>
      <c r="C45" s="146"/>
      <c r="D45" s="146"/>
      <c r="E45" s="146"/>
      <c r="F45" s="147"/>
      <c r="G45" s="20" t="s">
        <v>16</v>
      </c>
      <c r="H45" s="21">
        <v>9.4</v>
      </c>
      <c r="I45" s="43">
        <v>160</v>
      </c>
      <c r="J45" s="44">
        <f t="shared" si="2"/>
        <v>1504</v>
      </c>
      <c r="K45" s="98"/>
      <c r="L45" s="93"/>
      <c r="M45" s="93"/>
      <c r="N45" s="93"/>
      <c r="O45" s="93"/>
      <c r="P45" s="93"/>
    </row>
    <row r="46" spans="1:10" ht="15">
      <c r="A46" s="42"/>
      <c r="B46" s="121" t="s">
        <v>49</v>
      </c>
      <c r="C46" s="122"/>
      <c r="D46" s="122"/>
      <c r="E46" s="122"/>
      <c r="F46" s="123"/>
      <c r="G46" s="20" t="s">
        <v>16</v>
      </c>
      <c r="H46" s="21">
        <v>9.4</v>
      </c>
      <c r="I46" s="43">
        <v>160</v>
      </c>
      <c r="J46" s="44">
        <f t="shared" si="2"/>
        <v>1504</v>
      </c>
    </row>
    <row r="47" spans="1:23" ht="15">
      <c r="A47" s="15"/>
      <c r="B47" s="110" t="s">
        <v>52</v>
      </c>
      <c r="C47" s="111"/>
      <c r="D47" s="111"/>
      <c r="E47" s="111"/>
      <c r="F47" s="112"/>
      <c r="G47" s="20" t="s">
        <v>19</v>
      </c>
      <c r="H47" s="21">
        <v>3.1</v>
      </c>
      <c r="I47" s="43">
        <v>160</v>
      </c>
      <c r="J47" s="44">
        <f>I47*H47</f>
        <v>496</v>
      </c>
      <c r="K47" s="96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1:23" ht="15">
      <c r="A48" s="15"/>
      <c r="B48" s="110" t="s">
        <v>53</v>
      </c>
      <c r="C48" s="111"/>
      <c r="D48" s="111"/>
      <c r="E48" s="111"/>
      <c r="F48" s="112"/>
      <c r="G48" s="20" t="s">
        <v>16</v>
      </c>
      <c r="H48" s="21">
        <v>4.7</v>
      </c>
      <c r="I48" s="46">
        <v>90</v>
      </c>
      <c r="J48" s="44">
        <f>I48*H48</f>
        <v>423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1:10" ht="15">
      <c r="A49" s="15"/>
      <c r="B49" s="110" t="s">
        <v>25</v>
      </c>
      <c r="C49" s="111"/>
      <c r="D49" s="111"/>
      <c r="E49" s="111"/>
      <c r="F49" s="112"/>
      <c r="G49" s="20" t="s">
        <v>19</v>
      </c>
      <c r="H49" s="21">
        <v>3.1</v>
      </c>
      <c r="I49" s="22">
        <v>450</v>
      </c>
      <c r="J49" s="22">
        <f>I49*H49</f>
        <v>1395</v>
      </c>
    </row>
    <row r="50" spans="1:10" ht="15">
      <c r="A50" s="15"/>
      <c r="B50" s="110" t="s">
        <v>54</v>
      </c>
      <c r="C50" s="111"/>
      <c r="D50" s="111"/>
      <c r="E50" s="111"/>
      <c r="F50" s="112"/>
      <c r="G50" s="20" t="s">
        <v>27</v>
      </c>
      <c r="H50" s="21">
        <v>1</v>
      </c>
      <c r="I50" s="22">
        <v>700</v>
      </c>
      <c r="J50" s="22">
        <f>I50*H50</f>
        <v>700</v>
      </c>
    </row>
    <row r="51" spans="1:15" ht="15">
      <c r="A51" s="23"/>
      <c r="B51" s="131" t="s">
        <v>39</v>
      </c>
      <c r="C51" s="132"/>
      <c r="D51" s="133"/>
      <c r="E51" s="132"/>
      <c r="F51" s="134"/>
      <c r="G51" s="24" t="s">
        <v>37</v>
      </c>
      <c r="H51" s="34">
        <v>1</v>
      </c>
      <c r="I51" s="27">
        <v>350</v>
      </c>
      <c r="J51" s="27">
        <f>I51*H51</f>
        <v>350</v>
      </c>
      <c r="K51" s="117"/>
      <c r="L51" s="118"/>
      <c r="M51" s="118"/>
      <c r="N51" s="118"/>
      <c r="O51" s="95"/>
    </row>
    <row r="52" spans="1:10" ht="15">
      <c r="A52" s="35"/>
      <c r="B52" s="105" t="s">
        <v>40</v>
      </c>
      <c r="C52" s="106"/>
      <c r="D52" s="106"/>
      <c r="E52" s="106"/>
      <c r="F52" s="106"/>
      <c r="G52" s="16" t="s">
        <v>2</v>
      </c>
      <c r="H52" s="17">
        <v>0</v>
      </c>
      <c r="I52" s="18">
        <v>0</v>
      </c>
      <c r="J52" s="19">
        <f>SUM(J36:J51)</f>
        <v>23799</v>
      </c>
    </row>
    <row r="53" spans="1:10" ht="15">
      <c r="A53" s="15"/>
      <c r="B53" s="107" t="s">
        <v>55</v>
      </c>
      <c r="C53" s="108"/>
      <c r="D53" s="108"/>
      <c r="E53" s="108"/>
      <c r="F53" s="109"/>
      <c r="G53" s="16"/>
      <c r="H53" s="17"/>
      <c r="I53" s="18"/>
      <c r="J53" s="19"/>
    </row>
    <row r="54" spans="1:10" ht="15">
      <c r="A54" s="15"/>
      <c r="B54" s="119" t="s">
        <v>64</v>
      </c>
      <c r="C54" s="119"/>
      <c r="D54" s="120"/>
      <c r="E54" s="119"/>
      <c r="F54" s="119"/>
      <c r="G54" s="37" t="s">
        <v>27</v>
      </c>
      <c r="H54" s="25">
        <v>1</v>
      </c>
      <c r="I54" s="26">
        <v>2500</v>
      </c>
      <c r="J54" s="22">
        <f>I54*H54</f>
        <v>2500</v>
      </c>
    </row>
    <row r="55" spans="1:14" ht="15">
      <c r="A55" s="15"/>
      <c r="B55" s="140" t="s">
        <v>56</v>
      </c>
      <c r="C55" s="140"/>
      <c r="D55" s="141"/>
      <c r="E55" s="140"/>
      <c r="F55" s="140"/>
      <c r="G55" s="20" t="s">
        <v>27</v>
      </c>
      <c r="H55" s="21">
        <v>1</v>
      </c>
      <c r="I55" s="22">
        <v>2000</v>
      </c>
      <c r="J55" s="22">
        <f aca="true" t="shared" si="3" ref="J55:J64">I55*H55</f>
        <v>2000</v>
      </c>
      <c r="K55" s="113"/>
      <c r="L55" s="114"/>
      <c r="M55" s="114"/>
      <c r="N55" s="114"/>
    </row>
    <row r="56" spans="1:11" ht="15">
      <c r="A56" s="15"/>
      <c r="B56" s="140" t="s">
        <v>17</v>
      </c>
      <c r="C56" s="140"/>
      <c r="D56" s="141"/>
      <c r="E56" s="140"/>
      <c r="F56" s="140"/>
      <c r="G56" s="20" t="s">
        <v>16</v>
      </c>
      <c r="H56" s="21">
        <v>9</v>
      </c>
      <c r="I56" s="22">
        <v>500</v>
      </c>
      <c r="J56" s="22">
        <f t="shared" si="3"/>
        <v>4500</v>
      </c>
      <c r="K56" s="95"/>
    </row>
    <row r="57" spans="1:10" ht="15">
      <c r="A57" s="32"/>
      <c r="B57" s="140" t="s">
        <v>36</v>
      </c>
      <c r="C57" s="140"/>
      <c r="D57" s="141"/>
      <c r="E57" s="140"/>
      <c r="F57" s="140"/>
      <c r="G57" s="20" t="s">
        <v>37</v>
      </c>
      <c r="H57" s="21">
        <v>2</v>
      </c>
      <c r="I57" s="22">
        <v>700</v>
      </c>
      <c r="J57" s="22">
        <f t="shared" si="3"/>
        <v>1400</v>
      </c>
    </row>
    <row r="58" spans="1:10" ht="15">
      <c r="A58" s="33"/>
      <c r="B58" s="140" t="s">
        <v>38</v>
      </c>
      <c r="C58" s="140"/>
      <c r="D58" s="141"/>
      <c r="E58" s="140"/>
      <c r="F58" s="140"/>
      <c r="G58" s="20" t="s">
        <v>37</v>
      </c>
      <c r="H58" s="21">
        <v>1</v>
      </c>
      <c r="I58" s="22">
        <v>700</v>
      </c>
      <c r="J58" s="22">
        <f t="shared" si="3"/>
        <v>700</v>
      </c>
    </row>
    <row r="59" spans="1:10" ht="15">
      <c r="A59" s="42"/>
      <c r="B59" s="128" t="s">
        <v>44</v>
      </c>
      <c r="C59" s="129"/>
      <c r="D59" s="129"/>
      <c r="E59" s="129"/>
      <c r="F59" s="130"/>
      <c r="G59" s="20" t="s">
        <v>19</v>
      </c>
      <c r="H59" s="21">
        <v>39.4</v>
      </c>
      <c r="I59" s="43">
        <v>30</v>
      </c>
      <c r="J59" s="44">
        <f t="shared" si="3"/>
        <v>1182</v>
      </c>
    </row>
    <row r="60" spans="1:10" ht="15">
      <c r="A60" s="42"/>
      <c r="B60" s="128" t="s">
        <v>45</v>
      </c>
      <c r="C60" s="129"/>
      <c r="D60" s="129"/>
      <c r="E60" s="129"/>
      <c r="F60" s="130"/>
      <c r="G60" s="20" t="s">
        <v>19</v>
      </c>
      <c r="H60" s="21">
        <v>39.4</v>
      </c>
      <c r="I60" s="43">
        <v>160</v>
      </c>
      <c r="J60" s="44">
        <f t="shared" si="3"/>
        <v>6304</v>
      </c>
    </row>
    <row r="61" spans="1:10" ht="15">
      <c r="A61" s="42"/>
      <c r="B61" s="128" t="s">
        <v>46</v>
      </c>
      <c r="C61" s="129"/>
      <c r="D61" s="129"/>
      <c r="E61" s="129"/>
      <c r="F61" s="130"/>
      <c r="G61" s="20" t="s">
        <v>19</v>
      </c>
      <c r="H61" s="21">
        <v>39.4</v>
      </c>
      <c r="I61" s="43">
        <v>30</v>
      </c>
      <c r="J61" s="44">
        <f t="shared" si="3"/>
        <v>1182</v>
      </c>
    </row>
    <row r="62" spans="1:10" ht="15">
      <c r="A62" s="42"/>
      <c r="B62" s="110" t="s">
        <v>47</v>
      </c>
      <c r="C62" s="111"/>
      <c r="D62" s="111"/>
      <c r="E62" s="111"/>
      <c r="F62" s="112"/>
      <c r="G62" s="20" t="s">
        <v>19</v>
      </c>
      <c r="H62" s="21">
        <v>39.4</v>
      </c>
      <c r="I62" s="43">
        <v>160</v>
      </c>
      <c r="J62" s="44">
        <f t="shared" si="3"/>
        <v>6304</v>
      </c>
    </row>
    <row r="63" spans="1:10" ht="15">
      <c r="A63" s="42"/>
      <c r="B63" s="119" t="s">
        <v>57</v>
      </c>
      <c r="C63" s="119"/>
      <c r="D63" s="120"/>
      <c r="E63" s="119"/>
      <c r="F63" s="119"/>
      <c r="G63" s="20" t="s">
        <v>16</v>
      </c>
      <c r="H63" s="21">
        <v>6.1</v>
      </c>
      <c r="I63" s="43">
        <v>220</v>
      </c>
      <c r="J63" s="44">
        <f t="shared" si="3"/>
        <v>1342</v>
      </c>
    </row>
    <row r="64" spans="1:10" ht="15">
      <c r="A64" s="42"/>
      <c r="B64" s="121" t="s">
        <v>58</v>
      </c>
      <c r="C64" s="122"/>
      <c r="D64" s="122"/>
      <c r="E64" s="122"/>
      <c r="F64" s="123"/>
      <c r="G64" s="20" t="s">
        <v>16</v>
      </c>
      <c r="H64" s="21">
        <v>6.1</v>
      </c>
      <c r="I64" s="43">
        <v>150</v>
      </c>
      <c r="J64" s="44">
        <f t="shared" si="3"/>
        <v>915</v>
      </c>
    </row>
    <row r="65" spans="1:23" ht="15">
      <c r="A65" s="15"/>
      <c r="B65" s="110" t="s">
        <v>52</v>
      </c>
      <c r="C65" s="111"/>
      <c r="D65" s="111"/>
      <c r="E65" s="111"/>
      <c r="F65" s="112"/>
      <c r="G65" s="20" t="s">
        <v>19</v>
      </c>
      <c r="H65" s="21">
        <v>16.1</v>
      </c>
      <c r="I65" s="43">
        <v>160</v>
      </c>
      <c r="J65" s="44">
        <f aca="true" t="shared" si="4" ref="J65:J75">I65*H65</f>
        <v>2576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1:23" ht="15">
      <c r="A66" s="15"/>
      <c r="B66" s="110" t="s">
        <v>53</v>
      </c>
      <c r="C66" s="111"/>
      <c r="D66" s="111"/>
      <c r="E66" s="111"/>
      <c r="F66" s="112"/>
      <c r="G66" s="20" t="s">
        <v>16</v>
      </c>
      <c r="H66" s="21">
        <v>13.5</v>
      </c>
      <c r="I66" s="46">
        <v>90</v>
      </c>
      <c r="J66" s="44">
        <f t="shared" si="4"/>
        <v>1215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1:23" ht="15">
      <c r="A67" s="15"/>
      <c r="B67" s="110" t="s">
        <v>59</v>
      </c>
      <c r="C67" s="111"/>
      <c r="D67" s="111"/>
      <c r="E67" s="111"/>
      <c r="F67" s="112"/>
      <c r="G67" s="20" t="s">
        <v>16</v>
      </c>
      <c r="H67" s="21">
        <v>0.7</v>
      </c>
      <c r="I67" s="43">
        <v>160</v>
      </c>
      <c r="J67" s="44">
        <f t="shared" si="4"/>
        <v>112</v>
      </c>
      <c r="K67" s="156"/>
      <c r="L67" s="157"/>
      <c r="M67" s="157"/>
      <c r="N67" s="157"/>
      <c r="O67" s="157"/>
      <c r="P67" s="96"/>
      <c r="Q67" s="45"/>
      <c r="R67" s="45"/>
      <c r="S67" s="45"/>
      <c r="T67" s="45"/>
      <c r="U67" s="45"/>
      <c r="V67" s="45"/>
      <c r="W67" s="45"/>
    </row>
    <row r="68" spans="1:10" ht="15">
      <c r="A68" s="15"/>
      <c r="B68" s="110" t="s">
        <v>25</v>
      </c>
      <c r="C68" s="111"/>
      <c r="D68" s="111"/>
      <c r="E68" s="111"/>
      <c r="F68" s="112"/>
      <c r="G68" s="20" t="s">
        <v>19</v>
      </c>
      <c r="H68" s="21">
        <v>16.1</v>
      </c>
      <c r="I68" s="22">
        <v>450</v>
      </c>
      <c r="J68" s="22">
        <f t="shared" si="4"/>
        <v>7245.000000000001</v>
      </c>
    </row>
    <row r="69" spans="1:10" ht="15">
      <c r="A69" s="15"/>
      <c r="B69" s="110" t="s">
        <v>54</v>
      </c>
      <c r="C69" s="111"/>
      <c r="D69" s="111"/>
      <c r="E69" s="111"/>
      <c r="F69" s="112"/>
      <c r="G69" s="20" t="s">
        <v>27</v>
      </c>
      <c r="H69" s="21">
        <v>1</v>
      </c>
      <c r="I69" s="22">
        <v>700</v>
      </c>
      <c r="J69" s="22">
        <f t="shared" si="4"/>
        <v>700</v>
      </c>
    </row>
    <row r="70" spans="1:10" ht="15">
      <c r="A70" s="15"/>
      <c r="B70" s="110" t="s">
        <v>60</v>
      </c>
      <c r="C70" s="111"/>
      <c r="D70" s="111"/>
      <c r="E70" s="111"/>
      <c r="F70" s="112"/>
      <c r="G70" s="20" t="s">
        <v>16</v>
      </c>
      <c r="H70" s="21">
        <v>2</v>
      </c>
      <c r="I70" s="22">
        <v>1000</v>
      </c>
      <c r="J70" s="22">
        <f t="shared" si="4"/>
        <v>2000</v>
      </c>
    </row>
    <row r="71" spans="1:10" ht="15">
      <c r="A71" s="15"/>
      <c r="B71" s="110" t="s">
        <v>61</v>
      </c>
      <c r="C71" s="111"/>
      <c r="D71" s="111"/>
      <c r="E71" s="111"/>
      <c r="F71" s="112"/>
      <c r="G71" s="20" t="s">
        <v>27</v>
      </c>
      <c r="H71" s="21">
        <v>1</v>
      </c>
      <c r="I71" s="22">
        <v>700</v>
      </c>
      <c r="J71" s="22">
        <f t="shared" si="4"/>
        <v>700</v>
      </c>
    </row>
    <row r="72" spans="1:14" ht="15">
      <c r="A72" s="23"/>
      <c r="B72" s="131" t="s">
        <v>39</v>
      </c>
      <c r="C72" s="132"/>
      <c r="D72" s="133"/>
      <c r="E72" s="132"/>
      <c r="F72" s="134"/>
      <c r="G72" s="24" t="s">
        <v>37</v>
      </c>
      <c r="H72" s="34">
        <v>13</v>
      </c>
      <c r="I72" s="27">
        <v>350</v>
      </c>
      <c r="J72" s="27">
        <f t="shared" si="4"/>
        <v>4550</v>
      </c>
      <c r="K72" s="113"/>
      <c r="L72" s="114"/>
      <c r="M72" s="114"/>
      <c r="N72" s="114"/>
    </row>
    <row r="73" spans="1:23" ht="15">
      <c r="A73" s="30"/>
      <c r="B73" s="137" t="s">
        <v>122</v>
      </c>
      <c r="C73" s="138"/>
      <c r="D73" s="138"/>
      <c r="E73" s="138"/>
      <c r="F73" s="139"/>
      <c r="G73" s="20" t="s">
        <v>16</v>
      </c>
      <c r="H73" s="25">
        <v>4</v>
      </c>
      <c r="I73" s="43">
        <v>800</v>
      </c>
      <c r="J73" s="44">
        <f t="shared" si="4"/>
        <v>3200</v>
      </c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1:23" ht="15">
      <c r="A74" s="30"/>
      <c r="B74" s="111" t="s">
        <v>123</v>
      </c>
      <c r="C74" s="111"/>
      <c r="D74" s="111"/>
      <c r="E74" s="111"/>
      <c r="F74" s="112"/>
      <c r="G74" s="20" t="s">
        <v>16</v>
      </c>
      <c r="H74" s="25">
        <v>1.4</v>
      </c>
      <c r="I74" s="43">
        <v>700</v>
      </c>
      <c r="J74" s="44">
        <f t="shared" si="4"/>
        <v>979.9999999999999</v>
      </c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1:23" ht="15">
      <c r="A75" s="30"/>
      <c r="B75" s="130" t="s">
        <v>124</v>
      </c>
      <c r="C75" s="140"/>
      <c r="D75" s="141"/>
      <c r="E75" s="140"/>
      <c r="F75" s="140"/>
      <c r="G75" s="20" t="s">
        <v>27</v>
      </c>
      <c r="H75" s="25">
        <v>2</v>
      </c>
      <c r="I75" s="43">
        <v>600</v>
      </c>
      <c r="J75" s="44">
        <f t="shared" si="4"/>
        <v>1200</v>
      </c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1:13" ht="15">
      <c r="A76" s="35"/>
      <c r="B76" s="105" t="s">
        <v>40</v>
      </c>
      <c r="C76" s="106"/>
      <c r="D76" s="106"/>
      <c r="E76" s="106"/>
      <c r="F76" s="106"/>
      <c r="G76" s="16" t="s">
        <v>2</v>
      </c>
      <c r="H76" s="17">
        <v>0</v>
      </c>
      <c r="I76" s="18">
        <v>0</v>
      </c>
      <c r="J76" s="19">
        <f>SUM(J54:J75)</f>
        <v>52807</v>
      </c>
      <c r="K76" s="95"/>
      <c r="L76" s="95"/>
      <c r="M76" s="95"/>
    </row>
    <row r="77" spans="1:14" ht="15">
      <c r="A77" s="15"/>
      <c r="B77" s="107" t="s">
        <v>62</v>
      </c>
      <c r="C77" s="108"/>
      <c r="D77" s="108"/>
      <c r="E77" s="108"/>
      <c r="F77" s="109"/>
      <c r="G77" s="16"/>
      <c r="H77" s="17"/>
      <c r="I77" s="18"/>
      <c r="J77" s="19"/>
      <c r="K77" s="95"/>
      <c r="L77" s="95"/>
      <c r="M77" s="95"/>
      <c r="N77" s="97"/>
    </row>
    <row r="78" spans="1:10" ht="15">
      <c r="A78" s="42"/>
      <c r="B78" s="128" t="s">
        <v>44</v>
      </c>
      <c r="C78" s="129"/>
      <c r="D78" s="129"/>
      <c r="E78" s="129"/>
      <c r="F78" s="130"/>
      <c r="G78" s="20" t="s">
        <v>19</v>
      </c>
      <c r="H78" s="21">
        <v>28.5</v>
      </c>
      <c r="I78" s="43">
        <v>30</v>
      </c>
      <c r="J78" s="44">
        <f aca="true" t="shared" si="5" ref="J78:J83">I78*H78</f>
        <v>855</v>
      </c>
    </row>
    <row r="79" spans="1:10" ht="15">
      <c r="A79" s="42"/>
      <c r="B79" s="128" t="s">
        <v>45</v>
      </c>
      <c r="C79" s="129"/>
      <c r="D79" s="129"/>
      <c r="E79" s="129"/>
      <c r="F79" s="130"/>
      <c r="G79" s="20" t="s">
        <v>19</v>
      </c>
      <c r="H79" s="21">
        <v>28.5</v>
      </c>
      <c r="I79" s="43">
        <v>160</v>
      </c>
      <c r="J79" s="44">
        <f t="shared" si="5"/>
        <v>4560</v>
      </c>
    </row>
    <row r="80" spans="1:10" ht="15">
      <c r="A80" s="42"/>
      <c r="B80" s="128" t="s">
        <v>46</v>
      </c>
      <c r="C80" s="129"/>
      <c r="D80" s="129"/>
      <c r="E80" s="129"/>
      <c r="F80" s="130"/>
      <c r="G80" s="20" t="s">
        <v>19</v>
      </c>
      <c r="H80" s="21">
        <v>28.5</v>
      </c>
      <c r="I80" s="43">
        <v>30</v>
      </c>
      <c r="J80" s="44">
        <f t="shared" si="5"/>
        <v>855</v>
      </c>
    </row>
    <row r="81" spans="1:10" ht="15">
      <c r="A81" s="42"/>
      <c r="B81" s="110" t="s">
        <v>47</v>
      </c>
      <c r="C81" s="111"/>
      <c r="D81" s="111"/>
      <c r="E81" s="111"/>
      <c r="F81" s="112"/>
      <c r="G81" s="20" t="s">
        <v>19</v>
      </c>
      <c r="H81" s="21">
        <v>28.5</v>
      </c>
      <c r="I81" s="43">
        <v>160</v>
      </c>
      <c r="J81" s="44">
        <f t="shared" si="5"/>
        <v>4560</v>
      </c>
    </row>
    <row r="82" spans="1:10" ht="15">
      <c r="A82" s="42"/>
      <c r="B82" s="119" t="s">
        <v>57</v>
      </c>
      <c r="C82" s="119"/>
      <c r="D82" s="120"/>
      <c r="E82" s="119"/>
      <c r="F82" s="119"/>
      <c r="G82" s="20" t="s">
        <v>16</v>
      </c>
      <c r="H82" s="21">
        <v>6.1</v>
      </c>
      <c r="I82" s="43">
        <v>220</v>
      </c>
      <c r="J82" s="44">
        <f t="shared" si="5"/>
        <v>1342</v>
      </c>
    </row>
    <row r="83" spans="1:10" ht="15">
      <c r="A83" s="42"/>
      <c r="B83" s="121" t="s">
        <v>58</v>
      </c>
      <c r="C83" s="122"/>
      <c r="D83" s="122"/>
      <c r="E83" s="122"/>
      <c r="F83" s="123"/>
      <c r="G83" s="20" t="s">
        <v>16</v>
      </c>
      <c r="H83" s="21">
        <v>6.1</v>
      </c>
      <c r="I83" s="43">
        <v>150</v>
      </c>
      <c r="J83" s="44">
        <f t="shared" si="5"/>
        <v>915</v>
      </c>
    </row>
    <row r="84" spans="1:23" ht="15">
      <c r="A84" s="15"/>
      <c r="B84" s="110" t="s">
        <v>52</v>
      </c>
      <c r="C84" s="111"/>
      <c r="D84" s="111"/>
      <c r="E84" s="111"/>
      <c r="F84" s="112"/>
      <c r="G84" s="20" t="s">
        <v>19</v>
      </c>
      <c r="H84" s="21">
        <v>8.9</v>
      </c>
      <c r="I84" s="43">
        <v>160</v>
      </c>
      <c r="J84" s="44">
        <f aca="true" t="shared" si="6" ref="J84:J89">I84*H84</f>
        <v>1424</v>
      </c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1:23" ht="15">
      <c r="A85" s="15"/>
      <c r="B85" s="110" t="s">
        <v>53</v>
      </c>
      <c r="C85" s="111"/>
      <c r="D85" s="111"/>
      <c r="E85" s="111"/>
      <c r="F85" s="112"/>
      <c r="G85" s="20" t="s">
        <v>16</v>
      </c>
      <c r="H85" s="21">
        <v>10.6</v>
      </c>
      <c r="I85" s="46">
        <v>90</v>
      </c>
      <c r="J85" s="44">
        <f t="shared" si="6"/>
        <v>954</v>
      </c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1:23" ht="15">
      <c r="A86" s="15"/>
      <c r="B86" s="110" t="s">
        <v>59</v>
      </c>
      <c r="C86" s="111"/>
      <c r="D86" s="111"/>
      <c r="E86" s="111"/>
      <c r="F86" s="112"/>
      <c r="G86" s="20" t="s">
        <v>16</v>
      </c>
      <c r="H86" s="21">
        <v>0.7</v>
      </c>
      <c r="I86" s="43">
        <v>160</v>
      </c>
      <c r="J86" s="44">
        <f t="shared" si="6"/>
        <v>112</v>
      </c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1:10" ht="15">
      <c r="A87" s="15"/>
      <c r="B87" s="110" t="s">
        <v>25</v>
      </c>
      <c r="C87" s="111"/>
      <c r="D87" s="111"/>
      <c r="E87" s="111"/>
      <c r="F87" s="112"/>
      <c r="G87" s="20" t="s">
        <v>19</v>
      </c>
      <c r="H87" s="21">
        <v>8.9</v>
      </c>
      <c r="I87" s="22">
        <v>450</v>
      </c>
      <c r="J87" s="22">
        <f t="shared" si="6"/>
        <v>4005</v>
      </c>
    </row>
    <row r="88" spans="1:10" ht="15">
      <c r="A88" s="15"/>
      <c r="B88" s="110" t="s">
        <v>54</v>
      </c>
      <c r="C88" s="111"/>
      <c r="D88" s="111"/>
      <c r="E88" s="111"/>
      <c r="F88" s="112"/>
      <c r="G88" s="20" t="s">
        <v>27</v>
      </c>
      <c r="H88" s="21">
        <v>1</v>
      </c>
      <c r="I88" s="22">
        <v>700</v>
      </c>
      <c r="J88" s="22">
        <f t="shared" si="6"/>
        <v>700</v>
      </c>
    </row>
    <row r="89" spans="1:10" ht="15">
      <c r="A89" s="15"/>
      <c r="B89" s="110" t="s">
        <v>60</v>
      </c>
      <c r="C89" s="111"/>
      <c r="D89" s="111"/>
      <c r="E89" s="111"/>
      <c r="F89" s="112"/>
      <c r="G89" s="20" t="s">
        <v>16</v>
      </c>
      <c r="H89" s="21">
        <v>2</v>
      </c>
      <c r="I89" s="22">
        <v>1000</v>
      </c>
      <c r="J89" s="22">
        <f t="shared" si="6"/>
        <v>2000</v>
      </c>
    </row>
    <row r="90" spans="1:10" ht="15">
      <c r="A90" s="35"/>
      <c r="B90" s="105" t="s">
        <v>40</v>
      </c>
      <c r="C90" s="106"/>
      <c r="D90" s="106"/>
      <c r="E90" s="106"/>
      <c r="F90" s="106"/>
      <c r="G90" s="16" t="s">
        <v>2</v>
      </c>
      <c r="H90" s="17">
        <v>0</v>
      </c>
      <c r="I90" s="18">
        <v>0</v>
      </c>
      <c r="J90" s="19">
        <f>SUM(J78:J89)</f>
        <v>22282</v>
      </c>
    </row>
    <row r="91" spans="1:10" ht="15">
      <c r="A91" s="15"/>
      <c r="B91" s="107" t="s">
        <v>63</v>
      </c>
      <c r="C91" s="108"/>
      <c r="D91" s="108"/>
      <c r="E91" s="108"/>
      <c r="F91" s="109"/>
      <c r="G91" s="16"/>
      <c r="H91" s="17"/>
      <c r="I91" s="18"/>
      <c r="J91" s="19"/>
    </row>
    <row r="92" spans="1:10" ht="15">
      <c r="A92" s="42"/>
      <c r="B92" s="128" t="s">
        <v>44</v>
      </c>
      <c r="C92" s="129"/>
      <c r="D92" s="129"/>
      <c r="E92" s="129"/>
      <c r="F92" s="130"/>
      <c r="G92" s="20" t="s">
        <v>19</v>
      </c>
      <c r="H92" s="21">
        <v>29.6</v>
      </c>
      <c r="I92" s="43">
        <v>30</v>
      </c>
      <c r="J92" s="44">
        <f aca="true" t="shared" si="7" ref="J92:J97">I92*H92</f>
        <v>888</v>
      </c>
    </row>
    <row r="93" spans="1:10" ht="15">
      <c r="A93" s="42"/>
      <c r="B93" s="128" t="s">
        <v>45</v>
      </c>
      <c r="C93" s="129"/>
      <c r="D93" s="129"/>
      <c r="E93" s="129"/>
      <c r="F93" s="130"/>
      <c r="G93" s="20" t="s">
        <v>19</v>
      </c>
      <c r="H93" s="21">
        <v>29.6</v>
      </c>
      <c r="I93" s="43">
        <v>160</v>
      </c>
      <c r="J93" s="44">
        <f t="shared" si="7"/>
        <v>4736</v>
      </c>
    </row>
    <row r="94" spans="1:10" ht="15">
      <c r="A94" s="42"/>
      <c r="B94" s="128" t="s">
        <v>46</v>
      </c>
      <c r="C94" s="129"/>
      <c r="D94" s="129"/>
      <c r="E94" s="129"/>
      <c r="F94" s="130"/>
      <c r="G94" s="20" t="s">
        <v>19</v>
      </c>
      <c r="H94" s="21">
        <v>29.6</v>
      </c>
      <c r="I94" s="43">
        <v>30</v>
      </c>
      <c r="J94" s="44">
        <f t="shared" si="7"/>
        <v>888</v>
      </c>
    </row>
    <row r="95" spans="1:19" ht="15">
      <c r="A95" s="42"/>
      <c r="B95" s="110" t="s">
        <v>47</v>
      </c>
      <c r="C95" s="111"/>
      <c r="D95" s="111"/>
      <c r="E95" s="111"/>
      <c r="F95" s="112"/>
      <c r="G95" s="20" t="s">
        <v>19</v>
      </c>
      <c r="H95" s="21">
        <v>29.6</v>
      </c>
      <c r="I95" s="43">
        <v>160</v>
      </c>
      <c r="J95" s="44">
        <f t="shared" si="7"/>
        <v>4736</v>
      </c>
      <c r="S95" s="95"/>
    </row>
    <row r="96" spans="1:14" ht="15">
      <c r="A96" s="42"/>
      <c r="B96" s="119" t="s">
        <v>57</v>
      </c>
      <c r="C96" s="119"/>
      <c r="D96" s="120"/>
      <c r="E96" s="119"/>
      <c r="F96" s="119"/>
      <c r="G96" s="20" t="s">
        <v>16</v>
      </c>
      <c r="H96" s="21">
        <v>6.1</v>
      </c>
      <c r="I96" s="43">
        <v>220</v>
      </c>
      <c r="J96" s="44">
        <f t="shared" si="7"/>
        <v>1342</v>
      </c>
      <c r="N96" s="95"/>
    </row>
    <row r="97" spans="1:10" ht="15">
      <c r="A97" s="42"/>
      <c r="B97" s="121" t="s">
        <v>58</v>
      </c>
      <c r="C97" s="122"/>
      <c r="D97" s="122"/>
      <c r="E97" s="122"/>
      <c r="F97" s="123"/>
      <c r="G97" s="20" t="s">
        <v>16</v>
      </c>
      <c r="H97" s="21">
        <v>6.1</v>
      </c>
      <c r="I97" s="43">
        <v>150</v>
      </c>
      <c r="J97" s="44">
        <f t="shared" si="7"/>
        <v>915</v>
      </c>
    </row>
    <row r="98" spans="1:23" ht="15">
      <c r="A98" s="15"/>
      <c r="B98" s="110" t="s">
        <v>52</v>
      </c>
      <c r="C98" s="111"/>
      <c r="D98" s="111"/>
      <c r="E98" s="111"/>
      <c r="F98" s="112"/>
      <c r="G98" s="20" t="s">
        <v>19</v>
      </c>
      <c r="H98" s="21">
        <v>9.6</v>
      </c>
      <c r="I98" s="43">
        <v>160</v>
      </c>
      <c r="J98" s="44">
        <f aca="true" t="shared" si="8" ref="J98:J103">I98*H98</f>
        <v>1536</v>
      </c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</row>
    <row r="99" spans="1:23" ht="15">
      <c r="A99" s="15"/>
      <c r="B99" s="110" t="s">
        <v>53</v>
      </c>
      <c r="C99" s="111"/>
      <c r="D99" s="111"/>
      <c r="E99" s="111"/>
      <c r="F99" s="112"/>
      <c r="G99" s="20" t="s">
        <v>16</v>
      </c>
      <c r="H99" s="21">
        <v>10.5</v>
      </c>
      <c r="I99" s="46">
        <v>90</v>
      </c>
      <c r="J99" s="44">
        <f t="shared" si="8"/>
        <v>945</v>
      </c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</row>
    <row r="100" spans="1:23" ht="15">
      <c r="A100" s="15"/>
      <c r="B100" s="110" t="s">
        <v>59</v>
      </c>
      <c r="C100" s="111"/>
      <c r="D100" s="111"/>
      <c r="E100" s="111"/>
      <c r="F100" s="112"/>
      <c r="G100" s="20" t="s">
        <v>16</v>
      </c>
      <c r="H100" s="21">
        <v>0.7</v>
      </c>
      <c r="I100" s="43">
        <v>160</v>
      </c>
      <c r="J100" s="44">
        <f t="shared" si="8"/>
        <v>112</v>
      </c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:10" ht="15">
      <c r="A101" s="15"/>
      <c r="B101" s="110" t="s">
        <v>25</v>
      </c>
      <c r="C101" s="111"/>
      <c r="D101" s="111"/>
      <c r="E101" s="111"/>
      <c r="F101" s="112"/>
      <c r="G101" s="20" t="s">
        <v>19</v>
      </c>
      <c r="H101" s="21">
        <v>9.6</v>
      </c>
      <c r="I101" s="22">
        <v>450</v>
      </c>
      <c r="J101" s="22">
        <f t="shared" si="8"/>
        <v>4320</v>
      </c>
    </row>
    <row r="102" spans="1:10" ht="15">
      <c r="A102" s="15"/>
      <c r="B102" s="110" t="s">
        <v>54</v>
      </c>
      <c r="C102" s="111"/>
      <c r="D102" s="111"/>
      <c r="E102" s="111"/>
      <c r="F102" s="112"/>
      <c r="G102" s="20" t="s">
        <v>27</v>
      </c>
      <c r="H102" s="21">
        <v>1</v>
      </c>
      <c r="I102" s="22">
        <v>700</v>
      </c>
      <c r="J102" s="22">
        <f t="shared" si="8"/>
        <v>700</v>
      </c>
    </row>
    <row r="103" spans="1:10" ht="15">
      <c r="A103" s="15"/>
      <c r="B103" s="110" t="s">
        <v>60</v>
      </c>
      <c r="C103" s="111"/>
      <c r="D103" s="111"/>
      <c r="E103" s="111"/>
      <c r="F103" s="112"/>
      <c r="G103" s="20" t="s">
        <v>16</v>
      </c>
      <c r="H103" s="21">
        <v>2</v>
      </c>
      <c r="I103" s="22">
        <v>1000</v>
      </c>
      <c r="J103" s="22">
        <f t="shared" si="8"/>
        <v>2000</v>
      </c>
    </row>
    <row r="104" spans="1:11" ht="15">
      <c r="A104" s="35"/>
      <c r="B104" s="105" t="s">
        <v>40</v>
      </c>
      <c r="C104" s="106"/>
      <c r="D104" s="106"/>
      <c r="E104" s="106"/>
      <c r="F104" s="106"/>
      <c r="G104" s="16" t="s">
        <v>2</v>
      </c>
      <c r="H104" s="17">
        <v>0</v>
      </c>
      <c r="I104" s="18">
        <v>0</v>
      </c>
      <c r="J104" s="19">
        <f>SUM(J92:J103)</f>
        <v>23118</v>
      </c>
      <c r="K104" s="95"/>
    </row>
    <row r="105" spans="1:11" ht="15">
      <c r="A105" s="30"/>
      <c r="B105" s="127" t="s">
        <v>65</v>
      </c>
      <c r="C105" s="127"/>
      <c r="D105" s="127"/>
      <c r="E105" s="127"/>
      <c r="F105" s="127"/>
      <c r="G105" s="47"/>
      <c r="H105" s="48"/>
      <c r="I105" s="49"/>
      <c r="J105" s="50"/>
      <c r="K105" s="95"/>
    </row>
    <row r="106" spans="1:10" ht="15">
      <c r="A106" s="51"/>
      <c r="B106" s="124" t="s">
        <v>66</v>
      </c>
      <c r="C106" s="125"/>
      <c r="D106" s="125"/>
      <c r="E106" s="125"/>
      <c r="F106" s="126"/>
      <c r="G106" s="52" t="s">
        <v>27</v>
      </c>
      <c r="H106" s="53">
        <v>1</v>
      </c>
      <c r="I106" s="54">
        <v>3000</v>
      </c>
      <c r="J106" s="54">
        <f>I106*H106</f>
        <v>3000</v>
      </c>
    </row>
    <row r="107" spans="1:15" ht="15">
      <c r="A107" s="30"/>
      <c r="B107" s="121" t="s">
        <v>67</v>
      </c>
      <c r="C107" s="122"/>
      <c r="D107" s="122"/>
      <c r="E107" s="122"/>
      <c r="F107" s="123"/>
      <c r="G107" s="37" t="s">
        <v>16</v>
      </c>
      <c r="H107" s="25">
        <v>25</v>
      </c>
      <c r="I107" s="46">
        <v>150</v>
      </c>
      <c r="J107" s="55">
        <f>I107*H107</f>
        <v>3750</v>
      </c>
      <c r="K107" s="135"/>
      <c r="L107" s="116"/>
      <c r="M107" s="116"/>
      <c r="N107" s="116"/>
      <c r="O107" s="116"/>
    </row>
    <row r="108" spans="1:11" ht="15">
      <c r="A108" s="15"/>
      <c r="B108" s="110" t="s">
        <v>68</v>
      </c>
      <c r="C108" s="111"/>
      <c r="D108" s="111"/>
      <c r="E108" s="111"/>
      <c r="F108" s="112"/>
      <c r="G108" s="20" t="s">
        <v>16</v>
      </c>
      <c r="H108" s="21">
        <v>25</v>
      </c>
      <c r="I108" s="43">
        <v>150</v>
      </c>
      <c r="J108" s="44">
        <f>I108*H108</f>
        <v>3750</v>
      </c>
      <c r="K108" s="95"/>
    </row>
    <row r="109" spans="1:10" ht="15">
      <c r="A109" s="56"/>
      <c r="B109" s="136" t="s">
        <v>40</v>
      </c>
      <c r="C109" s="136"/>
      <c r="D109" s="136"/>
      <c r="E109" s="136"/>
      <c r="F109" s="136"/>
      <c r="G109" s="57"/>
      <c r="H109" s="58"/>
      <c r="I109" s="59"/>
      <c r="J109" s="60">
        <f>SUM(J106:J108)</f>
        <v>10500</v>
      </c>
    </row>
    <row r="110" spans="1:10" ht="15">
      <c r="A110" s="56"/>
      <c r="B110" s="61"/>
      <c r="C110" s="61"/>
      <c r="D110" s="56"/>
      <c r="E110" s="62" t="s">
        <v>40</v>
      </c>
      <c r="F110" s="61"/>
      <c r="G110" s="63"/>
      <c r="H110" s="64"/>
      <c r="I110" s="65"/>
      <c r="J110" s="66">
        <f>SUM(J109,J104,J90,J76,J52,J34)</f>
        <v>182355</v>
      </c>
    </row>
    <row r="111" spans="1:10" ht="16.5" thickBot="1">
      <c r="A111" s="56"/>
      <c r="B111" s="61"/>
      <c r="C111" s="61"/>
      <c r="D111" s="56"/>
      <c r="E111" s="67"/>
      <c r="F111" s="61"/>
      <c r="G111" s="63"/>
      <c r="H111" s="64"/>
      <c r="I111" s="65"/>
      <c r="J111" s="68"/>
    </row>
    <row r="112" spans="1:10" ht="15.75">
      <c r="A112" s="2"/>
      <c r="B112" s="69" t="s">
        <v>69</v>
      </c>
      <c r="C112" s="70"/>
      <c r="D112" s="71"/>
      <c r="E112" s="70"/>
      <c r="F112" s="70"/>
      <c r="G112" s="72"/>
      <c r="H112" s="73"/>
      <c r="I112" s="74"/>
      <c r="J112" s="75">
        <f>J110</f>
        <v>182355</v>
      </c>
    </row>
  </sheetData>
  <sheetProtection/>
  <mergeCells count="115">
    <mergeCell ref="S34:X34"/>
    <mergeCell ref="K67:O67"/>
    <mergeCell ref="A1:J1"/>
    <mergeCell ref="A7:J7"/>
    <mergeCell ref="A8:J8"/>
    <mergeCell ref="A9:J9"/>
    <mergeCell ref="E10:H10"/>
    <mergeCell ref="I10:J10"/>
    <mergeCell ref="B25:F25"/>
    <mergeCell ref="B16:F16"/>
    <mergeCell ref="B17:F17"/>
    <mergeCell ref="B18:F18"/>
    <mergeCell ref="B19:F19"/>
    <mergeCell ref="B11:F11"/>
    <mergeCell ref="B12:F12"/>
    <mergeCell ref="B13:F13"/>
    <mergeCell ref="B14:F14"/>
    <mergeCell ref="B15:F1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4:F44"/>
    <mergeCell ref="B45:F45"/>
    <mergeCell ref="B48:F48"/>
    <mergeCell ref="B40:F40"/>
    <mergeCell ref="B41:F41"/>
    <mergeCell ref="B42:F42"/>
    <mergeCell ref="B43:F43"/>
    <mergeCell ref="B55:F55"/>
    <mergeCell ref="B49:F49"/>
    <mergeCell ref="B50:F50"/>
    <mergeCell ref="B46:F46"/>
    <mergeCell ref="B47:F47"/>
    <mergeCell ref="B56:F56"/>
    <mergeCell ref="B57:F57"/>
    <mergeCell ref="B58:F58"/>
    <mergeCell ref="B54:F54"/>
    <mergeCell ref="B51:F51"/>
    <mergeCell ref="B52:F52"/>
    <mergeCell ref="B53:F53"/>
    <mergeCell ref="B59:F59"/>
    <mergeCell ref="B60:F60"/>
    <mergeCell ref="B61:F61"/>
    <mergeCell ref="B62:F62"/>
    <mergeCell ref="B64:F64"/>
    <mergeCell ref="B65:F65"/>
    <mergeCell ref="B63:F63"/>
    <mergeCell ref="B66:F66"/>
    <mergeCell ref="B68:F68"/>
    <mergeCell ref="B69:F69"/>
    <mergeCell ref="B67:F67"/>
    <mergeCell ref="B70:F70"/>
    <mergeCell ref="B71:F71"/>
    <mergeCell ref="B76:F76"/>
    <mergeCell ref="B77:F77"/>
    <mergeCell ref="B73:F73"/>
    <mergeCell ref="B74:F74"/>
    <mergeCell ref="B84:F84"/>
    <mergeCell ref="B85:F85"/>
    <mergeCell ref="B75:F75"/>
    <mergeCell ref="B82:F82"/>
    <mergeCell ref="K107:O107"/>
    <mergeCell ref="B107:F107"/>
    <mergeCell ref="B108:F108"/>
    <mergeCell ref="B109:F109"/>
    <mergeCell ref="B104:F104"/>
    <mergeCell ref="B92:F92"/>
    <mergeCell ref="B93:F93"/>
    <mergeCell ref="B94:F94"/>
    <mergeCell ref="K39:O39"/>
    <mergeCell ref="K36:N36"/>
    <mergeCell ref="B100:F100"/>
    <mergeCell ref="B101:F101"/>
    <mergeCell ref="B102:F102"/>
    <mergeCell ref="B103:F103"/>
    <mergeCell ref="B83:F83"/>
    <mergeCell ref="B86:F86"/>
    <mergeCell ref="B87:F87"/>
    <mergeCell ref="B78:F78"/>
    <mergeCell ref="B88:F88"/>
    <mergeCell ref="B89:F89"/>
    <mergeCell ref="B95:F95"/>
    <mergeCell ref="B106:F106"/>
    <mergeCell ref="B105:F105"/>
    <mergeCell ref="K72:N72"/>
    <mergeCell ref="B79:F79"/>
    <mergeCell ref="B80:F80"/>
    <mergeCell ref="B81:F81"/>
    <mergeCell ref="B72:F72"/>
    <mergeCell ref="B90:F90"/>
    <mergeCell ref="B91:F91"/>
    <mergeCell ref="B98:F98"/>
    <mergeCell ref="B99:F99"/>
    <mergeCell ref="K33:N33"/>
    <mergeCell ref="K30:O30"/>
    <mergeCell ref="K55:N55"/>
    <mergeCell ref="K51:N51"/>
    <mergeCell ref="B96:F96"/>
    <mergeCell ref="B97:F97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O9" sqref="O9"/>
    </sheetView>
  </sheetViews>
  <sheetFormatPr defaultColWidth="9.140625" defaultRowHeight="15"/>
  <sheetData>
    <row r="1" spans="1:10" ht="18.75">
      <c r="A1" s="174" t="s">
        <v>70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">
      <c r="A2" s="176" t="s">
        <v>71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5.75">
      <c r="A3" s="177" t="s">
        <v>125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5">
      <c r="A4" s="76"/>
      <c r="B4" s="76"/>
      <c r="C4" s="76"/>
      <c r="D4" s="76"/>
      <c r="E4" s="178" t="s">
        <v>8</v>
      </c>
      <c r="F4" s="178"/>
      <c r="G4" s="178"/>
      <c r="H4" s="178"/>
      <c r="I4" s="179">
        <f>J31</f>
        <v>67523.4</v>
      </c>
      <c r="J4" s="179"/>
    </row>
    <row r="5" spans="1:10" ht="15">
      <c r="A5" s="77" t="s">
        <v>9</v>
      </c>
      <c r="B5" s="180" t="s">
        <v>72</v>
      </c>
      <c r="C5" s="180"/>
      <c r="D5" s="180"/>
      <c r="E5" s="180"/>
      <c r="F5" s="180"/>
      <c r="G5" s="78" t="s">
        <v>11</v>
      </c>
      <c r="H5" s="79" t="s">
        <v>12</v>
      </c>
      <c r="I5" s="79" t="s">
        <v>13</v>
      </c>
      <c r="J5" s="79" t="s">
        <v>14</v>
      </c>
    </row>
    <row r="6" spans="1:10" ht="15">
      <c r="A6" s="80">
        <v>1</v>
      </c>
      <c r="B6" s="181">
        <v>2</v>
      </c>
      <c r="C6" s="181"/>
      <c r="D6" s="181"/>
      <c r="E6" s="181"/>
      <c r="F6" s="181"/>
      <c r="G6" s="80">
        <v>3</v>
      </c>
      <c r="H6" s="80">
        <v>4</v>
      </c>
      <c r="I6" s="80">
        <v>5</v>
      </c>
      <c r="J6" s="80">
        <v>6</v>
      </c>
    </row>
    <row r="7" spans="1:10" ht="15">
      <c r="A7" s="81"/>
      <c r="B7" s="182" t="s">
        <v>73</v>
      </c>
      <c r="C7" s="183"/>
      <c r="D7" s="183"/>
      <c r="E7" s="183"/>
      <c r="F7" s="184"/>
      <c r="G7" s="82" t="s">
        <v>27</v>
      </c>
      <c r="H7" s="83">
        <v>5</v>
      </c>
      <c r="I7" s="84">
        <v>420</v>
      </c>
      <c r="J7" s="84">
        <f>I7*H7</f>
        <v>2100</v>
      </c>
    </row>
    <row r="8" spans="1:10" ht="15">
      <c r="A8" s="85"/>
      <c r="B8" s="168" t="s">
        <v>74</v>
      </c>
      <c r="C8" s="168"/>
      <c r="D8" s="169"/>
      <c r="E8" s="168"/>
      <c r="F8" s="168"/>
      <c r="G8" s="82" t="s">
        <v>27</v>
      </c>
      <c r="H8" s="86">
        <v>20</v>
      </c>
      <c r="I8" s="87">
        <v>260</v>
      </c>
      <c r="J8" s="84">
        <f>I8*H8</f>
        <v>5200</v>
      </c>
    </row>
    <row r="9" spans="1:10" ht="15">
      <c r="A9" s="85"/>
      <c r="B9" s="168" t="s">
        <v>75</v>
      </c>
      <c r="C9" s="168"/>
      <c r="D9" s="169"/>
      <c r="E9" s="168"/>
      <c r="F9" s="168"/>
      <c r="G9" s="82" t="s">
        <v>27</v>
      </c>
      <c r="H9" s="83">
        <v>9</v>
      </c>
      <c r="I9" s="84">
        <v>390</v>
      </c>
      <c r="J9" s="84">
        <f aca="true" t="shared" si="0" ref="J9:J20">I9*H9</f>
        <v>3510</v>
      </c>
    </row>
    <row r="10" spans="1:11" ht="15">
      <c r="A10" s="85"/>
      <c r="B10" s="168" t="s">
        <v>76</v>
      </c>
      <c r="C10" s="168"/>
      <c r="D10" s="169"/>
      <c r="E10" s="168"/>
      <c r="F10" s="168"/>
      <c r="G10" s="82" t="s">
        <v>27</v>
      </c>
      <c r="H10" s="86">
        <v>1</v>
      </c>
      <c r="I10" s="87">
        <v>180</v>
      </c>
      <c r="J10" s="84">
        <f t="shared" si="0"/>
        <v>180</v>
      </c>
      <c r="K10" s="95"/>
    </row>
    <row r="11" spans="1:10" ht="15">
      <c r="A11" s="81"/>
      <c r="B11" s="182" t="s">
        <v>99</v>
      </c>
      <c r="C11" s="183"/>
      <c r="D11" s="183"/>
      <c r="E11" s="183"/>
      <c r="F11" s="184"/>
      <c r="G11" s="82" t="s">
        <v>27</v>
      </c>
      <c r="H11" s="83">
        <v>2</v>
      </c>
      <c r="I11" s="88">
        <v>300</v>
      </c>
      <c r="J11" s="84">
        <f>I11*H11</f>
        <v>600</v>
      </c>
    </row>
    <row r="12" spans="1:19" ht="15">
      <c r="A12" s="85"/>
      <c r="B12" s="168" t="s">
        <v>77</v>
      </c>
      <c r="C12" s="168"/>
      <c r="D12" s="169"/>
      <c r="E12" s="168"/>
      <c r="F12" s="168"/>
      <c r="G12" s="82" t="s">
        <v>27</v>
      </c>
      <c r="H12" s="86">
        <v>5</v>
      </c>
      <c r="I12" s="87">
        <v>570</v>
      </c>
      <c r="J12" s="84">
        <f t="shared" si="0"/>
        <v>2850</v>
      </c>
      <c r="K12" s="99"/>
      <c r="L12" s="100"/>
      <c r="M12" s="100"/>
      <c r="N12" s="100"/>
      <c r="O12" s="100"/>
      <c r="P12" s="100"/>
      <c r="Q12" s="100"/>
      <c r="R12" s="100"/>
      <c r="S12" s="100"/>
    </row>
    <row r="13" spans="1:11" ht="15">
      <c r="A13" s="85"/>
      <c r="B13" s="165" t="s">
        <v>78</v>
      </c>
      <c r="C13" s="166"/>
      <c r="D13" s="166"/>
      <c r="E13" s="166"/>
      <c r="F13" s="167"/>
      <c r="G13" s="82" t="s">
        <v>27</v>
      </c>
      <c r="H13" s="86">
        <v>1</v>
      </c>
      <c r="I13" s="87">
        <v>800</v>
      </c>
      <c r="J13" s="84">
        <f t="shared" si="0"/>
        <v>800</v>
      </c>
      <c r="K13" s="95"/>
    </row>
    <row r="14" spans="1:19" ht="15">
      <c r="A14" s="85"/>
      <c r="B14" s="168" t="s">
        <v>79</v>
      </c>
      <c r="C14" s="168"/>
      <c r="D14" s="169"/>
      <c r="E14" s="168"/>
      <c r="F14" s="168"/>
      <c r="G14" s="82" t="s">
        <v>27</v>
      </c>
      <c r="H14" s="86">
        <v>50</v>
      </c>
      <c r="I14" s="87">
        <v>35</v>
      </c>
      <c r="J14" s="84">
        <f t="shared" si="0"/>
        <v>1750</v>
      </c>
      <c r="K14" s="172"/>
      <c r="L14" s="173"/>
      <c r="M14" s="173"/>
      <c r="N14" s="173"/>
      <c r="O14" s="173"/>
      <c r="P14" s="173"/>
      <c r="Q14" s="173"/>
      <c r="R14" s="173"/>
      <c r="S14" s="173"/>
    </row>
    <row r="15" spans="1:10" ht="15">
      <c r="A15" s="85"/>
      <c r="B15" s="168" t="s">
        <v>80</v>
      </c>
      <c r="C15" s="168"/>
      <c r="D15" s="169"/>
      <c r="E15" s="168"/>
      <c r="F15" s="168"/>
      <c r="G15" s="82" t="s">
        <v>27</v>
      </c>
      <c r="H15" s="86">
        <v>15</v>
      </c>
      <c r="I15" s="87">
        <v>70</v>
      </c>
      <c r="J15" s="84">
        <f t="shared" si="0"/>
        <v>1050</v>
      </c>
    </row>
    <row r="16" spans="1:10" ht="15">
      <c r="A16" s="85"/>
      <c r="B16" s="168" t="s">
        <v>81</v>
      </c>
      <c r="C16" s="168"/>
      <c r="D16" s="169"/>
      <c r="E16" s="168"/>
      <c r="F16" s="168"/>
      <c r="G16" s="82" t="s">
        <v>27</v>
      </c>
      <c r="H16" s="86">
        <v>5</v>
      </c>
      <c r="I16" s="87">
        <v>100</v>
      </c>
      <c r="J16" s="84">
        <f t="shared" si="0"/>
        <v>500</v>
      </c>
    </row>
    <row r="17" spans="1:10" ht="15">
      <c r="A17" s="85"/>
      <c r="B17" s="168" t="s">
        <v>82</v>
      </c>
      <c r="C17" s="168"/>
      <c r="D17" s="169"/>
      <c r="E17" s="168"/>
      <c r="F17" s="168"/>
      <c r="G17" s="82" t="s">
        <v>83</v>
      </c>
      <c r="H17" s="86">
        <v>7</v>
      </c>
      <c r="I17" s="87">
        <v>500</v>
      </c>
      <c r="J17" s="84">
        <f t="shared" si="0"/>
        <v>3500</v>
      </c>
    </row>
    <row r="18" spans="1:10" ht="15">
      <c r="A18" s="89"/>
      <c r="B18" s="168" t="s">
        <v>84</v>
      </c>
      <c r="C18" s="168"/>
      <c r="D18" s="169"/>
      <c r="E18" s="168"/>
      <c r="F18" s="168"/>
      <c r="G18" s="82" t="s">
        <v>83</v>
      </c>
      <c r="H18" s="86">
        <v>3</v>
      </c>
      <c r="I18" s="87">
        <v>600</v>
      </c>
      <c r="J18" s="84">
        <f t="shared" si="0"/>
        <v>1800</v>
      </c>
    </row>
    <row r="19" spans="1:10" ht="15">
      <c r="A19" s="85"/>
      <c r="B19" s="165" t="s">
        <v>85</v>
      </c>
      <c r="C19" s="166"/>
      <c r="D19" s="166"/>
      <c r="E19" s="166"/>
      <c r="F19" s="167"/>
      <c r="G19" s="82" t="s">
        <v>27</v>
      </c>
      <c r="H19" s="86">
        <v>2</v>
      </c>
      <c r="I19" s="87">
        <v>270</v>
      </c>
      <c r="J19" s="84">
        <f t="shared" si="0"/>
        <v>540</v>
      </c>
    </row>
    <row r="20" spans="1:10" ht="15">
      <c r="A20" s="85"/>
      <c r="B20" s="168" t="s">
        <v>86</v>
      </c>
      <c r="C20" s="168"/>
      <c r="D20" s="169"/>
      <c r="E20" s="168"/>
      <c r="F20" s="168"/>
      <c r="G20" s="82" t="s">
        <v>27</v>
      </c>
      <c r="H20" s="83">
        <v>6</v>
      </c>
      <c r="I20" s="84">
        <v>120</v>
      </c>
      <c r="J20" s="84">
        <f t="shared" si="0"/>
        <v>720</v>
      </c>
    </row>
    <row r="21" spans="1:10" ht="15">
      <c r="A21" s="85"/>
      <c r="B21" s="165" t="s">
        <v>87</v>
      </c>
      <c r="C21" s="166"/>
      <c r="D21" s="166"/>
      <c r="E21" s="166"/>
      <c r="F21" s="167"/>
      <c r="G21" s="82" t="s">
        <v>27</v>
      </c>
      <c r="H21" s="90">
        <v>3</v>
      </c>
      <c r="I21" s="87">
        <v>120</v>
      </c>
      <c r="J21" s="84">
        <f aca="true" t="shared" si="1" ref="J21:J29">I21*H21</f>
        <v>360</v>
      </c>
    </row>
    <row r="22" spans="1:10" ht="15">
      <c r="A22" s="81"/>
      <c r="B22" s="165" t="s">
        <v>101</v>
      </c>
      <c r="C22" s="166"/>
      <c r="D22" s="166"/>
      <c r="E22" s="166"/>
      <c r="F22" s="167"/>
      <c r="G22" s="82" t="s">
        <v>27</v>
      </c>
      <c r="H22" s="86">
        <v>2</v>
      </c>
      <c r="I22" s="87">
        <v>180</v>
      </c>
      <c r="J22" s="84">
        <f>I22*H22</f>
        <v>360</v>
      </c>
    </row>
    <row r="23" spans="1:10" ht="15">
      <c r="A23" s="94"/>
      <c r="B23" s="165" t="s">
        <v>102</v>
      </c>
      <c r="C23" s="166"/>
      <c r="D23" s="166"/>
      <c r="E23" s="166"/>
      <c r="F23" s="167"/>
      <c r="G23" s="82" t="s">
        <v>27</v>
      </c>
      <c r="H23" s="86">
        <v>3</v>
      </c>
      <c r="I23" s="87">
        <v>180</v>
      </c>
      <c r="J23" s="84">
        <f>I23*H23</f>
        <v>540</v>
      </c>
    </row>
    <row r="24" spans="1:10" ht="15">
      <c r="A24" s="85"/>
      <c r="B24" s="165" t="s">
        <v>88</v>
      </c>
      <c r="C24" s="166"/>
      <c r="D24" s="166"/>
      <c r="E24" s="166"/>
      <c r="F24" s="167"/>
      <c r="G24" s="82" t="s">
        <v>89</v>
      </c>
      <c r="H24" s="86">
        <v>1</v>
      </c>
      <c r="I24" s="87">
        <v>250</v>
      </c>
      <c r="J24" s="84">
        <f t="shared" si="1"/>
        <v>250</v>
      </c>
    </row>
    <row r="25" spans="1:10" ht="15">
      <c r="A25" s="85"/>
      <c r="B25" s="170" t="s">
        <v>90</v>
      </c>
      <c r="C25" s="170"/>
      <c r="D25" s="171"/>
      <c r="E25" s="170"/>
      <c r="F25" s="170"/>
      <c r="G25" s="91" t="s">
        <v>89</v>
      </c>
      <c r="H25" s="90">
        <v>1</v>
      </c>
      <c r="I25" s="88">
        <v>3500</v>
      </c>
      <c r="J25" s="84">
        <f t="shared" si="1"/>
        <v>3500</v>
      </c>
    </row>
    <row r="26" spans="1:10" ht="15">
      <c r="A26" s="85"/>
      <c r="B26" s="168" t="s">
        <v>91</v>
      </c>
      <c r="C26" s="168"/>
      <c r="D26" s="169"/>
      <c r="E26" s="168"/>
      <c r="F26" s="168"/>
      <c r="G26" s="82" t="s">
        <v>89</v>
      </c>
      <c r="H26" s="86">
        <v>1</v>
      </c>
      <c r="I26" s="88">
        <v>10000</v>
      </c>
      <c r="J26" s="84">
        <f t="shared" si="1"/>
        <v>10000</v>
      </c>
    </row>
    <row r="27" spans="1:10" ht="15">
      <c r="A27" s="85"/>
      <c r="B27" s="165" t="s">
        <v>92</v>
      </c>
      <c r="C27" s="166"/>
      <c r="D27" s="166"/>
      <c r="E27" s="166"/>
      <c r="F27" s="167"/>
      <c r="G27" s="82" t="s">
        <v>89</v>
      </c>
      <c r="H27" s="86">
        <v>1</v>
      </c>
      <c r="I27" s="88">
        <v>15000</v>
      </c>
      <c r="J27" s="84">
        <f t="shared" si="1"/>
        <v>15000</v>
      </c>
    </row>
    <row r="28" spans="1:10" ht="15">
      <c r="A28" s="85"/>
      <c r="B28" s="165" t="s">
        <v>93</v>
      </c>
      <c r="C28" s="166"/>
      <c r="D28" s="166"/>
      <c r="E28" s="166"/>
      <c r="F28" s="167"/>
      <c r="G28" s="82" t="s">
        <v>27</v>
      </c>
      <c r="H28" s="86">
        <v>1</v>
      </c>
      <c r="I28" s="87">
        <v>1500</v>
      </c>
      <c r="J28" s="84">
        <f t="shared" si="1"/>
        <v>1500</v>
      </c>
    </row>
    <row r="29" spans="1:10" ht="15">
      <c r="A29" s="85"/>
      <c r="B29" s="165" t="s">
        <v>94</v>
      </c>
      <c r="C29" s="166"/>
      <c r="D29" s="166"/>
      <c r="E29" s="166"/>
      <c r="F29" s="167"/>
      <c r="G29" s="82" t="s">
        <v>95</v>
      </c>
      <c r="H29" s="86">
        <v>2100</v>
      </c>
      <c r="I29" s="87">
        <v>1</v>
      </c>
      <c r="J29" s="84">
        <f t="shared" si="1"/>
        <v>2100</v>
      </c>
    </row>
    <row r="30" spans="1:10" ht="15">
      <c r="A30" s="85"/>
      <c r="B30" s="165" t="s">
        <v>96</v>
      </c>
      <c r="C30" s="166"/>
      <c r="D30" s="166"/>
      <c r="E30" s="166"/>
      <c r="F30" s="167"/>
      <c r="G30" s="82" t="s">
        <v>97</v>
      </c>
      <c r="H30" s="86">
        <v>15</v>
      </c>
      <c r="I30" s="87"/>
      <c r="J30" s="84">
        <f>SUM(J2:J29)*0.15</f>
        <v>8807.4</v>
      </c>
    </row>
    <row r="31" spans="1:10" ht="15">
      <c r="A31" s="85"/>
      <c r="B31" s="165" t="s">
        <v>98</v>
      </c>
      <c r="C31" s="166"/>
      <c r="D31" s="166"/>
      <c r="E31" s="166"/>
      <c r="F31" s="167"/>
      <c r="G31" s="82"/>
      <c r="H31" s="86"/>
      <c r="I31" s="87"/>
      <c r="J31" s="84">
        <f>SUM(J2:J30)</f>
        <v>67523.4</v>
      </c>
    </row>
  </sheetData>
  <sheetProtection/>
  <mergeCells count="33">
    <mergeCell ref="B9:F9"/>
    <mergeCell ref="B10:F10"/>
    <mergeCell ref="B11:F11"/>
    <mergeCell ref="B22:F22"/>
    <mergeCell ref="K14:S14"/>
    <mergeCell ref="A1:J1"/>
    <mergeCell ref="A2:J2"/>
    <mergeCell ref="A3:J3"/>
    <mergeCell ref="E4:H4"/>
    <mergeCell ref="I4:J4"/>
    <mergeCell ref="B5:F5"/>
    <mergeCell ref="B6:F6"/>
    <mergeCell ref="B7:F7"/>
    <mergeCell ref="B8:F8"/>
    <mergeCell ref="B23:F23"/>
    <mergeCell ref="B18:F18"/>
    <mergeCell ref="B19:F19"/>
    <mergeCell ref="B12:F12"/>
    <mergeCell ref="B13:F13"/>
    <mergeCell ref="B14:F14"/>
    <mergeCell ref="B15:F15"/>
    <mergeCell ref="B16:F16"/>
    <mergeCell ref="B17:F17"/>
    <mergeCell ref="B28:F28"/>
    <mergeCell ref="B29:F29"/>
    <mergeCell ref="B30:F30"/>
    <mergeCell ref="B31:F31"/>
    <mergeCell ref="B20:F20"/>
    <mergeCell ref="B21:F21"/>
    <mergeCell ref="B24:F24"/>
    <mergeCell ref="B25:F25"/>
    <mergeCell ref="B26:F26"/>
    <mergeCell ref="B27:F27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O23" sqref="O23"/>
    </sheetView>
  </sheetViews>
  <sheetFormatPr defaultColWidth="9.140625" defaultRowHeight="15"/>
  <sheetData>
    <row r="1" spans="1:10" ht="15">
      <c r="A1" s="101" t="s">
        <v>9</v>
      </c>
      <c r="B1" s="153" t="s">
        <v>103</v>
      </c>
      <c r="C1" s="153"/>
      <c r="D1" s="153"/>
      <c r="E1" s="153"/>
      <c r="F1" s="153"/>
      <c r="G1" s="11" t="s">
        <v>11</v>
      </c>
      <c r="H1" s="12" t="s">
        <v>12</v>
      </c>
      <c r="I1" s="12" t="s">
        <v>13</v>
      </c>
      <c r="J1" s="12" t="s">
        <v>14</v>
      </c>
    </row>
    <row r="2" spans="1:10" ht="15">
      <c r="A2" s="14">
        <v>1</v>
      </c>
      <c r="B2" s="154">
        <v>2</v>
      </c>
      <c r="C2" s="154"/>
      <c r="D2" s="154"/>
      <c r="E2" s="154"/>
      <c r="F2" s="154"/>
      <c r="G2" s="14">
        <v>3</v>
      </c>
      <c r="H2" s="14">
        <v>4</v>
      </c>
      <c r="I2" s="14">
        <v>5</v>
      </c>
      <c r="J2" s="14">
        <v>6</v>
      </c>
    </row>
    <row r="3" spans="1:10" ht="15">
      <c r="A3" s="102"/>
      <c r="B3" s="185" t="s">
        <v>15</v>
      </c>
      <c r="C3" s="186"/>
      <c r="D3" s="186"/>
      <c r="E3" s="186"/>
      <c r="F3" s="187"/>
      <c r="G3" s="102"/>
      <c r="H3" s="102"/>
      <c r="I3" s="18"/>
      <c r="J3" s="19"/>
    </row>
    <row r="4" spans="1:10" ht="15">
      <c r="A4" s="42"/>
      <c r="B4" s="128" t="s">
        <v>104</v>
      </c>
      <c r="C4" s="129"/>
      <c r="D4" s="129"/>
      <c r="E4" s="129"/>
      <c r="F4" s="130"/>
      <c r="G4" s="20" t="s">
        <v>27</v>
      </c>
      <c r="H4" s="21">
        <v>4</v>
      </c>
      <c r="I4" s="22">
        <v>200</v>
      </c>
      <c r="J4" s="22">
        <f aca="true" t="shared" si="0" ref="J4:J10">I4*H4</f>
        <v>800</v>
      </c>
    </row>
    <row r="5" spans="1:10" ht="15">
      <c r="A5" s="42"/>
      <c r="B5" s="140" t="s">
        <v>105</v>
      </c>
      <c r="C5" s="140"/>
      <c r="D5" s="141"/>
      <c r="E5" s="140"/>
      <c r="F5" s="140"/>
      <c r="G5" s="20" t="s">
        <v>27</v>
      </c>
      <c r="H5" s="21">
        <v>1</v>
      </c>
      <c r="I5" s="22">
        <v>350</v>
      </c>
      <c r="J5" s="22">
        <f t="shared" si="0"/>
        <v>350</v>
      </c>
    </row>
    <row r="6" spans="1:10" ht="15">
      <c r="A6" s="42"/>
      <c r="B6" s="128" t="s">
        <v>106</v>
      </c>
      <c r="C6" s="129"/>
      <c r="D6" s="129"/>
      <c r="E6" s="129"/>
      <c r="F6" s="130"/>
      <c r="G6" s="20" t="s">
        <v>27</v>
      </c>
      <c r="H6" s="21">
        <v>1</v>
      </c>
      <c r="I6" s="22">
        <v>7000</v>
      </c>
      <c r="J6" s="22">
        <f t="shared" si="0"/>
        <v>7000</v>
      </c>
    </row>
    <row r="7" spans="1:10" ht="15">
      <c r="A7" s="42"/>
      <c r="B7" s="140" t="s">
        <v>107</v>
      </c>
      <c r="C7" s="140"/>
      <c r="D7" s="141"/>
      <c r="E7" s="140"/>
      <c r="F7" s="140"/>
      <c r="G7" s="20" t="s">
        <v>27</v>
      </c>
      <c r="H7" s="21">
        <v>2</v>
      </c>
      <c r="I7" s="22">
        <v>3000</v>
      </c>
      <c r="J7" s="22">
        <f t="shared" si="0"/>
        <v>6000</v>
      </c>
    </row>
    <row r="8" spans="1:10" ht="15">
      <c r="A8" s="42"/>
      <c r="B8" s="140" t="s">
        <v>108</v>
      </c>
      <c r="C8" s="140"/>
      <c r="D8" s="141"/>
      <c r="E8" s="140"/>
      <c r="F8" s="140"/>
      <c r="G8" s="20" t="s">
        <v>27</v>
      </c>
      <c r="H8" s="21">
        <v>1</v>
      </c>
      <c r="I8" s="22">
        <v>3800</v>
      </c>
      <c r="J8" s="22">
        <f t="shared" si="0"/>
        <v>3800</v>
      </c>
    </row>
    <row r="9" spans="1:10" ht="15">
      <c r="A9" s="42"/>
      <c r="B9" s="128" t="s">
        <v>109</v>
      </c>
      <c r="C9" s="129"/>
      <c r="D9" s="129"/>
      <c r="E9" s="129"/>
      <c r="F9" s="130"/>
      <c r="G9" s="20" t="s">
        <v>27</v>
      </c>
      <c r="H9" s="21">
        <v>5</v>
      </c>
      <c r="I9" s="22">
        <v>200</v>
      </c>
      <c r="J9" s="22">
        <f t="shared" si="0"/>
        <v>1000</v>
      </c>
    </row>
    <row r="10" spans="1:10" ht="15">
      <c r="A10" s="42"/>
      <c r="B10" s="140" t="s">
        <v>110</v>
      </c>
      <c r="C10" s="140"/>
      <c r="D10" s="141"/>
      <c r="E10" s="140"/>
      <c r="F10" s="140"/>
      <c r="G10" s="20" t="s">
        <v>27</v>
      </c>
      <c r="H10" s="21">
        <v>1</v>
      </c>
      <c r="I10" s="22">
        <v>500</v>
      </c>
      <c r="J10" s="22">
        <f t="shared" si="0"/>
        <v>500</v>
      </c>
    </row>
    <row r="11" spans="1:10" ht="15">
      <c r="A11" s="42"/>
      <c r="B11" s="128" t="s">
        <v>111</v>
      </c>
      <c r="C11" s="129"/>
      <c r="D11" s="129"/>
      <c r="E11" s="129"/>
      <c r="F11" s="130"/>
      <c r="G11" s="20" t="s">
        <v>27</v>
      </c>
      <c r="H11" s="21">
        <v>1</v>
      </c>
      <c r="I11" s="22">
        <v>300</v>
      </c>
      <c r="J11" s="22">
        <f aca="true" t="shared" si="1" ref="J11:J22">I11*H11</f>
        <v>300</v>
      </c>
    </row>
    <row r="12" spans="1:10" ht="15">
      <c r="A12" s="42"/>
      <c r="B12" s="140" t="s">
        <v>112</v>
      </c>
      <c r="C12" s="140"/>
      <c r="D12" s="141"/>
      <c r="E12" s="140"/>
      <c r="F12" s="140"/>
      <c r="G12" s="20" t="s">
        <v>27</v>
      </c>
      <c r="H12" s="21">
        <v>1</v>
      </c>
      <c r="I12" s="22">
        <v>200</v>
      </c>
      <c r="J12" s="22">
        <f t="shared" si="1"/>
        <v>200</v>
      </c>
    </row>
    <row r="13" spans="1:10" ht="15">
      <c r="A13" s="42"/>
      <c r="B13" s="128" t="s">
        <v>113</v>
      </c>
      <c r="C13" s="129"/>
      <c r="D13" s="129"/>
      <c r="E13" s="129"/>
      <c r="F13" s="130"/>
      <c r="G13" s="20" t="s">
        <v>19</v>
      </c>
      <c r="H13" s="21">
        <v>22.4</v>
      </c>
      <c r="I13" s="22">
        <v>500</v>
      </c>
      <c r="J13" s="22">
        <f t="shared" si="1"/>
        <v>11200</v>
      </c>
    </row>
    <row r="14" spans="1:10" ht="15">
      <c r="A14" s="42"/>
      <c r="B14" s="140" t="s">
        <v>114</v>
      </c>
      <c r="C14" s="140"/>
      <c r="D14" s="141"/>
      <c r="E14" s="140"/>
      <c r="F14" s="140"/>
      <c r="G14" s="20" t="s">
        <v>19</v>
      </c>
      <c r="H14" s="21">
        <v>4</v>
      </c>
      <c r="I14" s="22">
        <v>500</v>
      </c>
      <c r="J14" s="22">
        <f t="shared" si="1"/>
        <v>2000</v>
      </c>
    </row>
    <row r="15" spans="1:10" ht="15">
      <c r="A15" s="35"/>
      <c r="B15" s="107" t="s">
        <v>40</v>
      </c>
      <c r="C15" s="108"/>
      <c r="D15" s="108"/>
      <c r="E15" s="108"/>
      <c r="F15" s="109"/>
      <c r="G15" s="16" t="s">
        <v>2</v>
      </c>
      <c r="H15" s="17">
        <v>0</v>
      </c>
      <c r="I15" s="18">
        <v>0</v>
      </c>
      <c r="J15" s="19">
        <f>SUM(J4:J14)</f>
        <v>33150</v>
      </c>
    </row>
    <row r="16" spans="1:10" ht="15">
      <c r="A16" s="42"/>
      <c r="B16" s="107" t="s">
        <v>50</v>
      </c>
      <c r="C16" s="108"/>
      <c r="D16" s="108"/>
      <c r="E16" s="108"/>
      <c r="F16" s="109"/>
      <c r="G16" s="16"/>
      <c r="H16" s="17"/>
      <c r="I16" s="18">
        <v>0</v>
      </c>
      <c r="J16" s="19"/>
    </row>
    <row r="17" spans="1:10" ht="15">
      <c r="A17" s="42"/>
      <c r="B17" s="140" t="s">
        <v>115</v>
      </c>
      <c r="C17" s="140"/>
      <c r="D17" s="141"/>
      <c r="E17" s="140"/>
      <c r="F17" s="140"/>
      <c r="G17" s="20" t="s">
        <v>27</v>
      </c>
      <c r="H17" s="21">
        <v>3</v>
      </c>
      <c r="I17" s="103">
        <v>6000</v>
      </c>
      <c r="J17" s="104">
        <f t="shared" si="1"/>
        <v>18000</v>
      </c>
    </row>
    <row r="18" spans="1:10" ht="15">
      <c r="A18" s="42"/>
      <c r="B18" s="128" t="s">
        <v>128</v>
      </c>
      <c r="C18" s="129"/>
      <c r="D18" s="129"/>
      <c r="E18" s="129"/>
      <c r="F18" s="130"/>
      <c r="G18" s="20" t="s">
        <v>27</v>
      </c>
      <c r="H18" s="21">
        <v>1</v>
      </c>
      <c r="I18" s="26">
        <v>3000</v>
      </c>
      <c r="J18" s="22">
        <f t="shared" si="1"/>
        <v>3000</v>
      </c>
    </row>
    <row r="19" spans="1:10" ht="15">
      <c r="A19" s="42"/>
      <c r="B19" s="140" t="s">
        <v>116</v>
      </c>
      <c r="C19" s="140"/>
      <c r="D19" s="141"/>
      <c r="E19" s="140"/>
      <c r="F19" s="140"/>
      <c r="G19" s="20" t="s">
        <v>16</v>
      </c>
      <c r="H19" s="21">
        <v>6.2</v>
      </c>
      <c r="I19" s="22">
        <v>60</v>
      </c>
      <c r="J19" s="22">
        <f t="shared" si="1"/>
        <v>372</v>
      </c>
    </row>
    <row r="20" spans="1:10" ht="15">
      <c r="A20" s="42"/>
      <c r="B20" s="140" t="s">
        <v>117</v>
      </c>
      <c r="C20" s="140"/>
      <c r="D20" s="141"/>
      <c r="E20" s="140"/>
      <c r="F20" s="140"/>
      <c r="G20" s="20" t="s">
        <v>27</v>
      </c>
      <c r="H20" s="21">
        <v>1</v>
      </c>
      <c r="I20" s="22">
        <v>3000</v>
      </c>
      <c r="J20" s="22">
        <f t="shared" si="1"/>
        <v>3000</v>
      </c>
    </row>
    <row r="21" spans="1:10" ht="15">
      <c r="A21" s="42"/>
      <c r="B21" s="140" t="s">
        <v>118</v>
      </c>
      <c r="C21" s="140"/>
      <c r="D21" s="141"/>
      <c r="E21" s="140"/>
      <c r="F21" s="140"/>
      <c r="G21" s="20" t="s">
        <v>119</v>
      </c>
      <c r="H21" s="21">
        <v>4</v>
      </c>
      <c r="I21" s="22">
        <v>700</v>
      </c>
      <c r="J21" s="22">
        <f t="shared" si="1"/>
        <v>2800</v>
      </c>
    </row>
    <row r="22" spans="1:10" ht="15">
      <c r="A22" s="42"/>
      <c r="B22" s="110" t="s">
        <v>120</v>
      </c>
      <c r="C22" s="111"/>
      <c r="D22" s="111"/>
      <c r="E22" s="111"/>
      <c r="F22" s="112"/>
      <c r="G22" s="20" t="s">
        <v>19</v>
      </c>
      <c r="H22" s="21">
        <v>3.4</v>
      </c>
      <c r="I22" s="27">
        <v>500</v>
      </c>
      <c r="J22" s="27">
        <f t="shared" si="1"/>
        <v>1700</v>
      </c>
    </row>
    <row r="23" spans="1:10" ht="15">
      <c r="A23" s="35"/>
      <c r="B23" s="107" t="s">
        <v>40</v>
      </c>
      <c r="C23" s="108"/>
      <c r="D23" s="108"/>
      <c r="E23" s="108"/>
      <c r="F23" s="109"/>
      <c r="G23" s="16" t="s">
        <v>2</v>
      </c>
      <c r="H23" s="17">
        <v>0</v>
      </c>
      <c r="I23" s="18">
        <v>0</v>
      </c>
      <c r="J23" s="19">
        <f>SUM(J17:J22)</f>
        <v>28872</v>
      </c>
    </row>
    <row r="24" spans="1:10" ht="15">
      <c r="A24" s="42"/>
      <c r="B24" s="107" t="s">
        <v>55</v>
      </c>
      <c r="C24" s="108"/>
      <c r="D24" s="108"/>
      <c r="E24" s="108"/>
      <c r="F24" s="109"/>
      <c r="G24" s="16"/>
      <c r="H24" s="17"/>
      <c r="I24" s="18">
        <v>0</v>
      </c>
      <c r="J24" s="19"/>
    </row>
    <row r="25" spans="1:10" ht="15">
      <c r="A25" s="42"/>
      <c r="B25" s="140" t="s">
        <v>116</v>
      </c>
      <c r="C25" s="140"/>
      <c r="D25" s="141"/>
      <c r="E25" s="140"/>
      <c r="F25" s="140"/>
      <c r="G25" s="20" t="s">
        <v>16</v>
      </c>
      <c r="H25" s="21">
        <v>16.3</v>
      </c>
      <c r="I25" s="22">
        <v>60</v>
      </c>
      <c r="J25" s="27">
        <f>I25*H25</f>
        <v>978</v>
      </c>
    </row>
    <row r="26" spans="1:10" ht="15">
      <c r="A26" s="42"/>
      <c r="B26" s="140" t="s">
        <v>117</v>
      </c>
      <c r="C26" s="140"/>
      <c r="D26" s="141"/>
      <c r="E26" s="140"/>
      <c r="F26" s="140"/>
      <c r="G26" s="20" t="s">
        <v>27</v>
      </c>
      <c r="H26" s="21">
        <v>1</v>
      </c>
      <c r="I26" s="22">
        <v>3000</v>
      </c>
      <c r="J26" s="22">
        <f>I26*H26</f>
        <v>3000</v>
      </c>
    </row>
    <row r="27" spans="1:10" ht="15">
      <c r="A27" s="42"/>
      <c r="B27" s="140" t="s">
        <v>118</v>
      </c>
      <c r="C27" s="140"/>
      <c r="D27" s="141"/>
      <c r="E27" s="140"/>
      <c r="F27" s="140"/>
      <c r="G27" s="20" t="s">
        <v>119</v>
      </c>
      <c r="H27" s="21">
        <v>6</v>
      </c>
      <c r="I27" s="22">
        <v>1000</v>
      </c>
      <c r="J27" s="22">
        <f>I27*H27</f>
        <v>6000</v>
      </c>
    </row>
    <row r="28" spans="1:10" ht="15">
      <c r="A28" s="42"/>
      <c r="B28" s="110" t="s">
        <v>120</v>
      </c>
      <c r="C28" s="111"/>
      <c r="D28" s="111"/>
      <c r="E28" s="111"/>
      <c r="F28" s="112"/>
      <c r="G28" s="20" t="s">
        <v>19</v>
      </c>
      <c r="H28" s="21">
        <v>17.7</v>
      </c>
      <c r="I28" s="27">
        <v>600</v>
      </c>
      <c r="J28" s="27">
        <f>I28*H28</f>
        <v>10620</v>
      </c>
    </row>
    <row r="29" spans="1:10" ht="15">
      <c r="A29" s="35"/>
      <c r="B29" s="107" t="s">
        <v>40</v>
      </c>
      <c r="C29" s="108"/>
      <c r="D29" s="108"/>
      <c r="E29" s="108"/>
      <c r="F29" s="109"/>
      <c r="G29" s="16" t="s">
        <v>2</v>
      </c>
      <c r="H29" s="17">
        <v>0</v>
      </c>
      <c r="I29" s="18">
        <v>0</v>
      </c>
      <c r="J29" s="19">
        <f>SUM(J25:J28)</f>
        <v>20598</v>
      </c>
    </row>
    <row r="30" spans="1:10" ht="15">
      <c r="A30" s="42"/>
      <c r="B30" s="107" t="s">
        <v>62</v>
      </c>
      <c r="C30" s="108"/>
      <c r="D30" s="108"/>
      <c r="E30" s="108"/>
      <c r="F30" s="109"/>
      <c r="G30" s="16"/>
      <c r="H30" s="17"/>
      <c r="I30" s="18">
        <v>0</v>
      </c>
      <c r="J30" s="19"/>
    </row>
    <row r="31" spans="1:10" ht="15">
      <c r="A31" s="42"/>
      <c r="B31" s="140" t="s">
        <v>116</v>
      </c>
      <c r="C31" s="140"/>
      <c r="D31" s="141"/>
      <c r="E31" s="140"/>
      <c r="F31" s="140"/>
      <c r="G31" s="20" t="s">
        <v>16</v>
      </c>
      <c r="H31" s="21">
        <v>12.6</v>
      </c>
      <c r="I31" s="22">
        <v>60</v>
      </c>
      <c r="J31" s="22">
        <f>I31*H31</f>
        <v>756</v>
      </c>
    </row>
    <row r="32" spans="1:10" ht="15">
      <c r="A32" s="42"/>
      <c r="B32" s="140" t="s">
        <v>117</v>
      </c>
      <c r="C32" s="140"/>
      <c r="D32" s="141"/>
      <c r="E32" s="140"/>
      <c r="F32" s="140"/>
      <c r="G32" s="20" t="s">
        <v>27</v>
      </c>
      <c r="H32" s="21">
        <v>1</v>
      </c>
      <c r="I32" s="22">
        <v>3000</v>
      </c>
      <c r="J32" s="22">
        <f>I32*H32</f>
        <v>3000</v>
      </c>
    </row>
    <row r="33" spans="1:10" ht="15">
      <c r="A33" s="42"/>
      <c r="B33" s="140" t="s">
        <v>118</v>
      </c>
      <c r="C33" s="140"/>
      <c r="D33" s="141"/>
      <c r="E33" s="140"/>
      <c r="F33" s="140"/>
      <c r="G33" s="20" t="s">
        <v>119</v>
      </c>
      <c r="H33" s="21">
        <v>5</v>
      </c>
      <c r="I33" s="22">
        <v>1000</v>
      </c>
      <c r="J33" s="22">
        <f>I33*H33</f>
        <v>5000</v>
      </c>
    </row>
    <row r="34" spans="1:10" ht="15">
      <c r="A34" s="42"/>
      <c r="B34" s="110" t="s">
        <v>120</v>
      </c>
      <c r="C34" s="111"/>
      <c r="D34" s="111"/>
      <c r="E34" s="111"/>
      <c r="F34" s="112"/>
      <c r="G34" s="20" t="s">
        <v>19</v>
      </c>
      <c r="H34" s="21">
        <v>9.8</v>
      </c>
      <c r="I34" s="27">
        <v>600</v>
      </c>
      <c r="J34" s="27">
        <f>I34*H34</f>
        <v>5880</v>
      </c>
    </row>
    <row r="35" spans="1:10" ht="15">
      <c r="A35" s="35"/>
      <c r="B35" s="107" t="s">
        <v>40</v>
      </c>
      <c r="C35" s="108"/>
      <c r="D35" s="108"/>
      <c r="E35" s="108"/>
      <c r="F35" s="109"/>
      <c r="G35" s="16" t="s">
        <v>2</v>
      </c>
      <c r="H35" s="17">
        <v>0</v>
      </c>
      <c r="I35" s="18">
        <v>0</v>
      </c>
      <c r="J35" s="19">
        <f>SUM(J31:J34)</f>
        <v>14636</v>
      </c>
    </row>
    <row r="36" spans="1:10" ht="15">
      <c r="A36" s="42"/>
      <c r="B36" s="107" t="s">
        <v>63</v>
      </c>
      <c r="C36" s="108"/>
      <c r="D36" s="108"/>
      <c r="E36" s="108"/>
      <c r="F36" s="109"/>
      <c r="G36" s="16"/>
      <c r="H36" s="17"/>
      <c r="I36" s="18">
        <v>0</v>
      </c>
      <c r="J36" s="19"/>
    </row>
    <row r="37" spans="1:10" ht="15">
      <c r="A37" s="42"/>
      <c r="B37" s="140" t="s">
        <v>116</v>
      </c>
      <c r="C37" s="140"/>
      <c r="D37" s="141"/>
      <c r="E37" s="140"/>
      <c r="F37" s="140"/>
      <c r="G37" s="20" t="s">
        <v>16</v>
      </c>
      <c r="H37" s="21">
        <v>13</v>
      </c>
      <c r="I37" s="22">
        <v>60</v>
      </c>
      <c r="J37" s="27">
        <f>I37*H37</f>
        <v>780</v>
      </c>
    </row>
    <row r="38" spans="1:10" ht="15">
      <c r="A38" s="42"/>
      <c r="B38" s="140" t="s">
        <v>117</v>
      </c>
      <c r="C38" s="140"/>
      <c r="D38" s="141"/>
      <c r="E38" s="140"/>
      <c r="F38" s="140"/>
      <c r="G38" s="20" t="s">
        <v>27</v>
      </c>
      <c r="H38" s="21">
        <v>1</v>
      </c>
      <c r="I38" s="22">
        <v>3000</v>
      </c>
      <c r="J38" s="22">
        <f>I38*H38</f>
        <v>3000</v>
      </c>
    </row>
    <row r="39" spans="1:10" ht="15">
      <c r="A39" s="42"/>
      <c r="B39" s="140" t="s">
        <v>118</v>
      </c>
      <c r="C39" s="140"/>
      <c r="D39" s="141"/>
      <c r="E39" s="140"/>
      <c r="F39" s="140"/>
      <c r="G39" s="20" t="s">
        <v>119</v>
      </c>
      <c r="H39" s="21">
        <v>5</v>
      </c>
      <c r="I39" s="22">
        <v>1000</v>
      </c>
      <c r="J39" s="22">
        <f>I39*H39</f>
        <v>5000</v>
      </c>
    </row>
    <row r="40" spans="1:10" ht="15">
      <c r="A40" s="42"/>
      <c r="B40" s="110" t="s">
        <v>120</v>
      </c>
      <c r="C40" s="111"/>
      <c r="D40" s="111"/>
      <c r="E40" s="111"/>
      <c r="F40" s="112"/>
      <c r="G40" s="20" t="s">
        <v>19</v>
      </c>
      <c r="H40" s="21">
        <v>10.6</v>
      </c>
      <c r="I40" s="22">
        <v>600</v>
      </c>
      <c r="J40" s="22">
        <f>I40*H40</f>
        <v>6360</v>
      </c>
    </row>
    <row r="41" spans="1:10" ht="15">
      <c r="A41" s="42"/>
      <c r="B41" s="110" t="s">
        <v>121</v>
      </c>
      <c r="C41" s="111"/>
      <c r="D41" s="111"/>
      <c r="E41" s="111"/>
      <c r="F41" s="112"/>
      <c r="G41" s="20" t="s">
        <v>27</v>
      </c>
      <c r="H41" s="25">
        <v>1</v>
      </c>
      <c r="I41" s="27">
        <v>3500</v>
      </c>
      <c r="J41" s="27">
        <f>I41*H41</f>
        <v>3500</v>
      </c>
    </row>
    <row r="42" spans="1:10" ht="15">
      <c r="A42" s="35"/>
      <c r="B42" s="107" t="s">
        <v>40</v>
      </c>
      <c r="C42" s="108"/>
      <c r="D42" s="108"/>
      <c r="E42" s="108"/>
      <c r="F42" s="109"/>
      <c r="G42" s="16" t="s">
        <v>2</v>
      </c>
      <c r="H42" s="17">
        <v>0</v>
      </c>
      <c r="I42" s="18">
        <v>0</v>
      </c>
      <c r="J42" s="19">
        <f>SUM(J37:J41)</f>
        <v>18640</v>
      </c>
    </row>
    <row r="43" spans="1:10" ht="15">
      <c r="A43" s="51"/>
      <c r="B43" s="124" t="s">
        <v>127</v>
      </c>
      <c r="C43" s="125"/>
      <c r="D43" s="125"/>
      <c r="E43" s="125"/>
      <c r="F43" s="126"/>
      <c r="G43" s="52"/>
      <c r="H43" s="53"/>
      <c r="I43" s="54"/>
      <c r="J43" s="54">
        <v>12000</v>
      </c>
    </row>
    <row r="44" spans="1:10" ht="15">
      <c r="A44" s="56"/>
      <c r="B44" s="136" t="s">
        <v>40</v>
      </c>
      <c r="C44" s="136"/>
      <c r="D44" s="136"/>
      <c r="E44" s="136"/>
      <c r="F44" s="136"/>
      <c r="G44" s="57"/>
      <c r="H44" s="58"/>
      <c r="I44" s="59"/>
      <c r="J44" s="60">
        <f>SUM(J43:J43)</f>
        <v>12000</v>
      </c>
    </row>
    <row r="45" spans="1:10" ht="15">
      <c r="A45" s="56"/>
      <c r="B45" s="61"/>
      <c r="C45" s="61"/>
      <c r="D45" s="56"/>
      <c r="E45" s="62" t="s">
        <v>40</v>
      </c>
      <c r="F45" s="61"/>
      <c r="G45" s="63"/>
      <c r="H45" s="64"/>
      <c r="I45" s="65"/>
      <c r="J45" s="66">
        <f>SUM(J44,J42,J35,J29,J23,J15)</f>
        <v>127896</v>
      </c>
    </row>
  </sheetData>
  <sheetProtection/>
  <mergeCells count="44">
    <mergeCell ref="B1:F1"/>
    <mergeCell ref="B2:F2"/>
    <mergeCell ref="B3:F3"/>
    <mergeCell ref="B4:F4"/>
    <mergeCell ref="B5:F5"/>
    <mergeCell ref="B6:F6"/>
    <mergeCell ref="B7:F7"/>
    <mergeCell ref="B8:F8"/>
    <mergeCell ref="B9:F9"/>
    <mergeCell ref="B18:F18"/>
    <mergeCell ref="B10:F10"/>
    <mergeCell ref="B11:F11"/>
    <mergeCell ref="B19:F19"/>
    <mergeCell ref="B20:F20"/>
    <mergeCell ref="B21:F21"/>
    <mergeCell ref="B12:F12"/>
    <mergeCell ref="B13:F13"/>
    <mergeCell ref="B14:F14"/>
    <mergeCell ref="B15:F15"/>
    <mergeCell ref="B16:F16"/>
    <mergeCell ref="B17:F17"/>
    <mergeCell ref="B27:F27"/>
    <mergeCell ref="B28:F28"/>
    <mergeCell ref="B29:F29"/>
    <mergeCell ref="B30:F30"/>
    <mergeCell ref="B22:F22"/>
    <mergeCell ref="B23:F23"/>
    <mergeCell ref="B24:F24"/>
    <mergeCell ref="B25:F25"/>
    <mergeCell ref="B26:F26"/>
    <mergeCell ref="B31:F31"/>
    <mergeCell ref="B32:F32"/>
    <mergeCell ref="B33:F33"/>
    <mergeCell ref="B34:F34"/>
    <mergeCell ref="B35:F35"/>
    <mergeCell ref="B36:F36"/>
    <mergeCell ref="B42:F42"/>
    <mergeCell ref="B43:F43"/>
    <mergeCell ref="B44:F44"/>
    <mergeCell ref="B37:F37"/>
    <mergeCell ref="B38:F38"/>
    <mergeCell ref="B39:F39"/>
    <mergeCell ref="B40:F40"/>
    <mergeCell ref="B41:F41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2016-05-31T05:34:43Z</dcterms:modified>
  <cp:category/>
  <cp:version/>
  <cp:contentType/>
  <cp:contentStatus/>
</cp:coreProperties>
</file>