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Смета" sheetId="1" r:id="rId1"/>
    <sheet name="Материал" sheetId="2" r:id="rId2"/>
    <sheet name="Выборка материала" sheetId="3" r:id="rId3"/>
  </sheets>
  <calcPr calcId="125725"/>
</workbook>
</file>

<file path=xl/calcChain.xml><?xml version="1.0" encoding="utf-8"?>
<calcChain xmlns="http://schemas.openxmlformats.org/spreadsheetml/2006/main">
  <c r="J141" i="1"/>
  <c r="J15"/>
  <c r="J134"/>
  <c r="J133"/>
  <c r="J11" i="2"/>
  <c r="J27" l="1"/>
  <c r="J26"/>
  <c r="J25"/>
  <c r="J24"/>
  <c r="J23"/>
  <c r="J22"/>
  <c r="J21"/>
  <c r="J20"/>
  <c r="J19"/>
  <c r="J18"/>
  <c r="J17"/>
  <c r="J16"/>
  <c r="J15"/>
  <c r="J14"/>
  <c r="J13"/>
  <c r="J12"/>
  <c r="J10"/>
  <c r="J9"/>
  <c r="J8"/>
  <c r="J7"/>
  <c r="J143" i="1"/>
  <c r="J142"/>
  <c r="J140"/>
  <c r="J137"/>
  <c r="J136"/>
  <c r="J135"/>
  <c r="J132"/>
  <c r="J131"/>
  <c r="J130"/>
  <c r="J144" l="1"/>
  <c r="J28" i="2"/>
  <c r="J29" s="1"/>
  <c r="I4" s="1"/>
  <c r="J129" i="1"/>
  <c r="J138" s="1"/>
  <c r="J126"/>
  <c r="J125"/>
  <c r="J124"/>
  <c r="J123"/>
  <c r="J122"/>
  <c r="J121"/>
  <c r="J120"/>
  <c r="J119"/>
  <c r="J118"/>
  <c r="J117"/>
  <c r="J116"/>
  <c r="J115"/>
  <c r="J114"/>
  <c r="J127" l="1"/>
  <c r="J111"/>
  <c r="J110"/>
  <c r="J109"/>
  <c r="J108"/>
  <c r="J107"/>
  <c r="J106"/>
  <c r="J105"/>
  <c r="J104"/>
  <c r="J103"/>
  <c r="J102"/>
  <c r="J101"/>
  <c r="J100"/>
  <c r="J99"/>
  <c r="J96"/>
  <c r="J95"/>
  <c r="J92"/>
  <c r="J94"/>
  <c r="J93"/>
  <c r="J91"/>
  <c r="J90"/>
  <c r="J89"/>
  <c r="J88"/>
  <c r="J87"/>
  <c r="J86"/>
  <c r="J85"/>
  <c r="J84"/>
  <c r="J83"/>
  <c r="J80"/>
  <c r="J79"/>
  <c r="J78"/>
  <c r="J77"/>
  <c r="J76"/>
  <c r="J75"/>
  <c r="J74"/>
  <c r="J73"/>
  <c r="J72"/>
  <c r="J71"/>
  <c r="J70"/>
  <c r="J69"/>
  <c r="J68"/>
  <c r="J67"/>
  <c r="J66"/>
  <c r="J65"/>
  <c r="J64"/>
  <c r="J63"/>
  <c r="J62"/>
  <c r="J61"/>
  <c r="J59"/>
  <c r="J57"/>
  <c r="J60"/>
  <c r="J58"/>
  <c r="J112" l="1"/>
  <c r="J97"/>
  <c r="J81"/>
  <c r="J49"/>
  <c r="J36" l="1"/>
  <c r="J54"/>
  <c r="J53"/>
  <c r="J52"/>
  <c r="J51"/>
  <c r="J50"/>
  <c r="J48"/>
  <c r="J47"/>
  <c r="J46"/>
  <c r="J45"/>
  <c r="J44"/>
  <c r="J43"/>
  <c r="J42"/>
  <c r="J41"/>
  <c r="J40"/>
  <c r="J39"/>
  <c r="J38"/>
  <c r="J37"/>
  <c r="J35"/>
  <c r="J28"/>
  <c r="J55" l="1"/>
  <c r="J14"/>
  <c r="J32"/>
  <c r="J31"/>
  <c r="J30"/>
  <c r="J29"/>
  <c r="J27"/>
  <c r="J26"/>
  <c r="J25"/>
  <c r="J24"/>
  <c r="J23"/>
  <c r="J22"/>
  <c r="J21"/>
  <c r="J20"/>
  <c r="J19"/>
  <c r="J18"/>
  <c r="J17"/>
  <c r="J16"/>
  <c r="J33" l="1"/>
  <c r="J145" s="1"/>
  <c r="J147" s="1"/>
  <c r="I10" s="1"/>
</calcChain>
</file>

<file path=xl/sharedStrings.xml><?xml version="1.0" encoding="utf-8"?>
<sst xmlns="http://schemas.openxmlformats.org/spreadsheetml/2006/main" count="369" uniqueCount="119">
  <si>
    <t>Приложение 4. Сметы на ремонтно-отделочные работы</t>
  </si>
  <si>
    <t>Заказчик:</t>
  </si>
  <si>
    <t/>
  </si>
  <si>
    <t>Утверждаю:</t>
  </si>
  <si>
    <t>Подрядчик:</t>
  </si>
  <si>
    <t>Наименование работ:</t>
  </si>
  <si>
    <t>СМЕТА</t>
  </si>
  <si>
    <t>На строительно-монтажные работы</t>
  </si>
  <si>
    <t>Сметная стоимость:</t>
  </si>
  <si>
    <t>№№ ед.р.</t>
  </si>
  <si>
    <t>Наименование работ</t>
  </si>
  <si>
    <t>Ед. изм.</t>
  </si>
  <si>
    <t>Кол-во</t>
  </si>
  <si>
    <t>Цена</t>
  </si>
  <si>
    <t>Сумма</t>
  </si>
  <si>
    <t>Раздел 1. Туалет</t>
  </si>
  <si>
    <t>Перенос вытяжки</t>
  </si>
  <si>
    <t>шт.</t>
  </si>
  <si>
    <t>Устройство короба из ГКЛ</t>
  </si>
  <si>
    <t>м.п.</t>
  </si>
  <si>
    <t>Грунтовка стен бетонконтактом</t>
  </si>
  <si>
    <t>м.кв.</t>
  </si>
  <si>
    <t>Штукатурка стен по маякам цементоно-песчаной смесью</t>
  </si>
  <si>
    <t>Облицовка стен кафельной плиткой (20-80см.)</t>
  </si>
  <si>
    <t>Затирка швов</t>
  </si>
  <si>
    <t>Облицовка откосов кафельной плиткой</t>
  </si>
  <si>
    <t>Снятие фаски под 45 градусов</t>
  </si>
  <si>
    <t>Грунтовка пола бетонконтактом</t>
  </si>
  <si>
    <t>Облицовка пола кафельной плиткой (по прямой)</t>
  </si>
  <si>
    <t>Монтаж натяжного потолка</t>
  </si>
  <si>
    <t>Монтаж точечных светильников</t>
  </si>
  <si>
    <t>шт</t>
  </si>
  <si>
    <t>Установка скрытого лючка</t>
  </si>
  <si>
    <t>Сверление отверстий в плитке</t>
  </si>
  <si>
    <t>Устройсво точек водоснабжения</t>
  </si>
  <si>
    <t xml:space="preserve"> шт.</t>
  </si>
  <si>
    <t>Устройсво точек слива</t>
  </si>
  <si>
    <t>Устройство точек электроснабжения</t>
  </si>
  <si>
    <t>Итого:</t>
  </si>
  <si>
    <t>Устройство штробы под коммуникации</t>
  </si>
  <si>
    <t>Установка унитаза</t>
  </si>
  <si>
    <t>Установка вентилятора</t>
  </si>
  <si>
    <t>Раздел 2. Ванна</t>
  </si>
  <si>
    <t>Установка смесителя</t>
  </si>
  <si>
    <t>Установка ванной акриловой</t>
  </si>
  <si>
    <t>Раздел 3. Коридор</t>
  </si>
  <si>
    <t>Установка межкомнатной двери с добором и обналичкой</t>
  </si>
  <si>
    <t>Установка переходных порожков</t>
  </si>
  <si>
    <t>Демонтаж и монтаж входной двери</t>
  </si>
  <si>
    <t>Установка портала</t>
  </si>
  <si>
    <t>Утопление щетчика</t>
  </si>
  <si>
    <t>Грунтовка стен универсальным грунтом перед шпатлевкой</t>
  </si>
  <si>
    <t>Шпатлевка стен под обои ( шпаклевка + шлифовка)</t>
  </si>
  <si>
    <t>Грунтовка стен универсальным грунтом перед обоями</t>
  </si>
  <si>
    <t>Оклейка стен обоями (без стыковки)</t>
  </si>
  <si>
    <t>Штукатурка откосов</t>
  </si>
  <si>
    <t>Облицовка откосов клинкерной плиткой</t>
  </si>
  <si>
    <t>Шпатлевка откосов стен под обои</t>
  </si>
  <si>
    <t>Оклейка откосов стен обоями</t>
  </si>
  <si>
    <t>Облицовка пола кафельной плиткой (по диогонали)</t>
  </si>
  <si>
    <t>Настил ламинированной доски (по прямой)</t>
  </si>
  <si>
    <t>Монтаж пластиковых плинтусов</t>
  </si>
  <si>
    <t>Монтаж переходного порожка</t>
  </si>
  <si>
    <t>Раздел 4. Кухня</t>
  </si>
  <si>
    <t>Шпатлевка откосов под покраску</t>
  </si>
  <si>
    <t>Покраска откосов</t>
  </si>
  <si>
    <t xml:space="preserve">Облицовка порога кафельной плиткой </t>
  </si>
  <si>
    <t>Монтаж люстры</t>
  </si>
  <si>
    <t>Монтаж и покраска потолочного плинтуса</t>
  </si>
  <si>
    <t>Раздел 5. Спальня</t>
  </si>
  <si>
    <t>Устройство розеточного блока под тел.(3 роз.+1тв+1вит.пара)</t>
  </si>
  <si>
    <t>Раздел 6. Гостинная</t>
  </si>
  <si>
    <t>Раздел 7. Балкон</t>
  </si>
  <si>
    <t>Устройство стяжки по маякам (5 см.)</t>
  </si>
  <si>
    <t>Раздел 8. Дополнительные работы</t>
  </si>
  <si>
    <t>Вынос строительного мусора</t>
  </si>
  <si>
    <t>Устройство штробы под электрику</t>
  </si>
  <si>
    <t>Заделка штробы под электрику</t>
  </si>
  <si>
    <t>ВСЕГО:</t>
  </si>
  <si>
    <t>СПЕЦИФИКАЦИЯ</t>
  </si>
  <si>
    <t>На материалы для ремонтно-отделочных работ</t>
  </si>
  <si>
    <t>Наименование материала</t>
  </si>
  <si>
    <t>Шпаклевка финишная ABS Satentek</t>
  </si>
  <si>
    <t>Штукатурка цементно-песчанная</t>
  </si>
  <si>
    <t>Клей плиточный Ceresit CM 16</t>
  </si>
  <si>
    <t>Гипс строительный Волма</t>
  </si>
  <si>
    <t>Грунтовка глубокого проникновения Ceresit CT17</t>
  </si>
  <si>
    <t>Бетонконтакт Аура</t>
  </si>
  <si>
    <t>Профиль маячковый 10 мм, 2,5м</t>
  </si>
  <si>
    <t>Профиль перфорированный угловой</t>
  </si>
  <si>
    <t>Сетка абразивная</t>
  </si>
  <si>
    <t>Клей для потолочного плинтуса Силакрил</t>
  </si>
  <si>
    <t>Клей для обоей Metylan (50 м.кв.)</t>
  </si>
  <si>
    <t>уп.</t>
  </si>
  <si>
    <t>Подложка под ламинированную доску (5 м.кв.)</t>
  </si>
  <si>
    <t>Гипсокартон  КНАУФ 12,5</t>
  </si>
  <si>
    <t>Профиль направляющий (27х28 мм КНАУФ)</t>
  </si>
  <si>
    <t>Профиль стоечный (60х27 мм КНАУФ)</t>
  </si>
  <si>
    <t>Комплект крепежа для ГКЛ (дюбеля, саморезы, клопы)</t>
  </si>
  <si>
    <t>компл.</t>
  </si>
  <si>
    <t>Материал для электромонтажных работ</t>
  </si>
  <si>
    <t>Материал для санитарно-технических работ (Ekoplastik)</t>
  </si>
  <si>
    <t>Доставка  материала</t>
  </si>
  <si>
    <t>Подьем  материала</t>
  </si>
  <si>
    <t>кг.</t>
  </si>
  <si>
    <t>Прочие неучтенные материалы</t>
  </si>
  <si>
    <t>%</t>
  </si>
  <si>
    <t>ИТОГО:</t>
  </si>
  <si>
    <t>Стяжка цементно-песчанная</t>
  </si>
  <si>
    <t>Наименование материалов</t>
  </si>
  <si>
    <t>Плитка стены</t>
  </si>
  <si>
    <t>Плитка пол</t>
  </si>
  <si>
    <t>Обои</t>
  </si>
  <si>
    <t>рул.</t>
  </si>
  <si>
    <t>Ламинат</t>
  </si>
  <si>
    <t>Устройсво розетки для роутера</t>
  </si>
  <si>
    <t>№ 1  от  29.02.2016</t>
  </si>
  <si>
    <t>№ 1  от 29.02.2016</t>
  </si>
  <si>
    <t>Перенос батареи</t>
  </si>
</sst>
</file>

<file path=xl/styles.xml><?xml version="1.0" encoding="utf-8"?>
<styleSheet xmlns="http://schemas.openxmlformats.org/spreadsheetml/2006/main">
  <numFmts count="1">
    <numFmt numFmtId="164" formatCode="#,##0.00&quot;р.&quot;"/>
  </numFmts>
  <fonts count="16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color indexed="31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13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13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8"/>
      </top>
      <bottom/>
      <diagonal/>
    </border>
  </borders>
  <cellStyleXfs count="2">
    <xf numFmtId="0" fontId="0" fillId="0" borderId="0"/>
    <xf numFmtId="0" fontId="15" fillId="0" borderId="0" applyNumberFormat="0"/>
  </cellStyleXfs>
  <cellXfs count="155">
    <xf numFmtId="0" fontId="0" fillId="0" borderId="0" xfId="0"/>
    <xf numFmtId="49" fontId="3" fillId="0" borderId="0" xfId="0" applyNumberFormat="1" applyFont="1" applyAlignment="1">
      <alignment horizontal="left"/>
    </xf>
    <xf numFmtId="0" fontId="0" fillId="0" borderId="0" xfId="0" applyNumberFormat="1"/>
    <xf numFmtId="49" fontId="4" fillId="0" borderId="0" xfId="0" applyNumberFormat="1" applyFont="1" applyAlignment="1">
      <alignment horizontal="left"/>
    </xf>
    <xf numFmtId="2" fontId="3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left"/>
    </xf>
    <xf numFmtId="49" fontId="5" fillId="0" borderId="0" xfId="0" applyNumberFormat="1" applyFont="1"/>
    <xf numFmtId="49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right"/>
    </xf>
    <xf numFmtId="49" fontId="5" fillId="0" borderId="2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/>
    </xf>
    <xf numFmtId="2" fontId="5" fillId="0" borderId="3" xfId="0" applyNumberFormat="1" applyFont="1" applyBorder="1" applyAlignment="1">
      <alignment horizontal="center" vertical="center"/>
    </xf>
    <xf numFmtId="49" fontId="8" fillId="2" borderId="2" xfId="0" applyNumberFormat="1" applyFont="1" applyFill="1" applyBorder="1" applyAlignment="1">
      <alignment horizontal="center"/>
    </xf>
    <xf numFmtId="49" fontId="8" fillId="2" borderId="3" xfId="0" applyNumberFormat="1" applyFont="1" applyFill="1" applyBorder="1" applyAlignment="1">
      <alignment horizontal="center"/>
    </xf>
    <xf numFmtId="1" fontId="9" fillId="0" borderId="2" xfId="0" applyNumberFormat="1" applyFont="1" applyBorder="1" applyAlignment="1">
      <alignment horizontal="left"/>
    </xf>
    <xf numFmtId="49" fontId="9" fillId="3" borderId="3" xfId="0" applyNumberFormat="1" applyFont="1" applyFill="1" applyBorder="1" applyAlignment="1">
      <alignment horizontal="center"/>
    </xf>
    <xf numFmtId="2" fontId="11" fillId="3" borderId="3" xfId="0" applyNumberFormat="1" applyFont="1" applyFill="1" applyBorder="1" applyAlignment="1">
      <alignment horizontal="center"/>
    </xf>
    <xf numFmtId="2" fontId="11" fillId="3" borderId="3" xfId="0" applyNumberFormat="1" applyFont="1" applyFill="1" applyBorder="1" applyAlignment="1">
      <alignment horizontal="right"/>
    </xf>
    <xf numFmtId="2" fontId="10" fillId="3" borderId="3" xfId="0" applyNumberFormat="1" applyFont="1" applyFill="1" applyBorder="1" applyAlignment="1">
      <alignment horizontal="right"/>
    </xf>
    <xf numFmtId="0" fontId="0" fillId="0" borderId="7" xfId="0" applyBorder="1"/>
    <xf numFmtId="49" fontId="9" fillId="0" borderId="3" xfId="0" applyNumberFormat="1" applyFont="1" applyBorder="1" applyAlignment="1">
      <alignment horizontal="center"/>
    </xf>
    <xf numFmtId="2" fontId="9" fillId="0" borderId="3" xfId="0" applyNumberFormat="1" applyFont="1" applyBorder="1" applyAlignment="1">
      <alignment horizontal="center"/>
    </xf>
    <xf numFmtId="2" fontId="9" fillId="4" borderId="3" xfId="0" applyNumberFormat="1" applyFont="1" applyFill="1" applyBorder="1" applyAlignment="1">
      <alignment horizontal="right"/>
    </xf>
    <xf numFmtId="2" fontId="9" fillId="0" borderId="3" xfId="0" applyNumberFormat="1" applyFont="1" applyBorder="1" applyAlignment="1">
      <alignment horizontal="right"/>
    </xf>
    <xf numFmtId="0" fontId="0" fillId="4" borderId="8" xfId="0" applyFill="1" applyBorder="1"/>
    <xf numFmtId="49" fontId="9" fillId="0" borderId="3" xfId="0" applyNumberFormat="1" applyFont="1" applyFill="1" applyBorder="1" applyAlignment="1">
      <alignment horizontal="center"/>
    </xf>
    <xf numFmtId="2" fontId="9" fillId="0" borderId="3" xfId="0" applyNumberFormat="1" applyFont="1" applyFill="1" applyBorder="1" applyAlignment="1">
      <alignment horizontal="center"/>
    </xf>
    <xf numFmtId="2" fontId="9" fillId="0" borderId="3" xfId="0" applyNumberFormat="1" applyFont="1" applyFill="1" applyBorder="1" applyAlignment="1">
      <alignment horizontal="right"/>
    </xf>
    <xf numFmtId="2" fontId="9" fillId="4" borderId="3" xfId="0" applyNumberFormat="1" applyFont="1" applyFill="1" applyBorder="1" applyAlignment="1">
      <alignment horizontal="center"/>
    </xf>
    <xf numFmtId="0" fontId="0" fillId="0" borderId="9" xfId="0" applyBorder="1"/>
    <xf numFmtId="0" fontId="0" fillId="0" borderId="10" xfId="0" applyBorder="1"/>
    <xf numFmtId="49" fontId="9" fillId="4" borderId="3" xfId="0" applyNumberFormat="1" applyFont="1" applyFill="1" applyBorder="1" applyAlignment="1">
      <alignment horizontal="center"/>
    </xf>
    <xf numFmtId="0" fontId="0" fillId="0" borderId="10" xfId="0" applyFill="1" applyBorder="1"/>
    <xf numFmtId="1" fontId="9" fillId="0" borderId="11" xfId="0" applyNumberFormat="1" applyFont="1" applyBorder="1" applyAlignment="1">
      <alignment horizontal="left"/>
    </xf>
    <xf numFmtId="49" fontId="9" fillId="0" borderId="3" xfId="0" applyNumberFormat="1" applyFont="1" applyBorder="1" applyAlignment="1">
      <alignment horizontal="center"/>
    </xf>
    <xf numFmtId="2" fontId="10" fillId="3" borderId="12" xfId="0" applyNumberFormat="1" applyFont="1" applyFill="1" applyBorder="1" applyAlignment="1">
      <alignment horizontal="right"/>
    </xf>
    <xf numFmtId="2" fontId="9" fillId="0" borderId="4" xfId="0" applyNumberFormat="1" applyFont="1" applyBorder="1" applyAlignment="1">
      <alignment horizontal="right"/>
    </xf>
    <xf numFmtId="2" fontId="9" fillId="0" borderId="8" xfId="0" applyNumberFormat="1" applyFont="1" applyBorder="1" applyAlignment="1">
      <alignment horizontal="right"/>
    </xf>
    <xf numFmtId="2" fontId="10" fillId="3" borderId="0" xfId="0" applyNumberFormat="1" applyFont="1" applyFill="1" applyBorder="1" applyAlignment="1">
      <alignment horizontal="right"/>
    </xf>
    <xf numFmtId="1" fontId="9" fillId="0" borderId="3" xfId="0" applyNumberFormat="1" applyFont="1" applyBorder="1" applyAlignment="1">
      <alignment horizontal="left"/>
    </xf>
    <xf numFmtId="0" fontId="0" fillId="0" borderId="0" xfId="0" applyBorder="1"/>
    <xf numFmtId="2" fontId="9" fillId="4" borderId="4" xfId="0" applyNumberFormat="1" applyFont="1" applyFill="1" applyBorder="1" applyAlignment="1">
      <alignment horizontal="right"/>
    </xf>
    <xf numFmtId="2" fontId="10" fillId="3" borderId="13" xfId="0" applyNumberFormat="1" applyFont="1" applyFill="1" applyBorder="1" applyAlignment="1">
      <alignment horizontal="right"/>
    </xf>
    <xf numFmtId="0" fontId="0" fillId="4" borderId="0" xfId="0" applyFill="1"/>
    <xf numFmtId="1" fontId="9" fillId="4" borderId="8" xfId="0" applyNumberFormat="1" applyFont="1" applyFill="1" applyBorder="1" applyAlignment="1">
      <alignment horizontal="left"/>
    </xf>
    <xf numFmtId="1" fontId="9" fillId="4" borderId="3" xfId="0" applyNumberFormat="1" applyFont="1" applyFill="1" applyBorder="1" applyAlignment="1">
      <alignment horizontal="left"/>
    </xf>
    <xf numFmtId="0" fontId="0" fillId="0" borderId="0" xfId="0" applyFill="1"/>
    <xf numFmtId="49" fontId="9" fillId="3" borderId="0" xfId="0" applyNumberFormat="1" applyFont="1" applyFill="1" applyBorder="1" applyAlignment="1">
      <alignment horizontal="center"/>
    </xf>
    <xf numFmtId="2" fontId="11" fillId="3" borderId="0" xfId="0" applyNumberFormat="1" applyFont="1" applyFill="1" applyBorder="1" applyAlignment="1">
      <alignment horizontal="center"/>
    </xf>
    <xf numFmtId="2" fontId="11" fillId="3" borderId="0" xfId="0" applyNumberFormat="1" applyFont="1" applyFill="1" applyBorder="1" applyAlignment="1">
      <alignment horizontal="right"/>
    </xf>
    <xf numFmtId="49" fontId="9" fillId="3" borderId="8" xfId="0" applyNumberFormat="1" applyFont="1" applyFill="1" applyBorder="1" applyAlignment="1">
      <alignment horizontal="left"/>
    </xf>
    <xf numFmtId="49" fontId="9" fillId="0" borderId="8" xfId="0" applyNumberFormat="1" applyFont="1" applyFill="1" applyBorder="1" applyAlignment="1">
      <alignment horizontal="center"/>
    </xf>
    <xf numFmtId="2" fontId="12" fillId="0" borderId="8" xfId="0" applyNumberFormat="1" applyFont="1" applyFill="1" applyBorder="1" applyAlignment="1">
      <alignment horizontal="center"/>
    </xf>
    <xf numFmtId="2" fontId="12" fillId="0" borderId="8" xfId="0" applyNumberFormat="1" applyFont="1" applyFill="1" applyBorder="1" applyAlignment="1">
      <alignment horizontal="right"/>
    </xf>
    <xf numFmtId="49" fontId="9" fillId="0" borderId="0" xfId="0" applyNumberFormat="1" applyFont="1" applyAlignment="1">
      <alignment horizontal="left"/>
    </xf>
    <xf numFmtId="49" fontId="9" fillId="3" borderId="8" xfId="0" applyNumberFormat="1" applyFont="1" applyFill="1" applyBorder="1" applyAlignment="1">
      <alignment horizontal="center"/>
    </xf>
    <xf numFmtId="2" fontId="11" fillId="3" borderId="8" xfId="0" applyNumberFormat="1" applyFont="1" applyFill="1" applyBorder="1" applyAlignment="1">
      <alignment horizontal="center"/>
    </xf>
    <xf numFmtId="2" fontId="11" fillId="3" borderId="8" xfId="0" applyNumberFormat="1" applyFont="1" applyFill="1" applyBorder="1" applyAlignment="1">
      <alignment horizontal="right"/>
    </xf>
    <xf numFmtId="2" fontId="10" fillId="3" borderId="8" xfId="0" applyNumberFormat="1" applyFont="1" applyFill="1" applyBorder="1" applyAlignment="1">
      <alignment horizontal="right"/>
    </xf>
    <xf numFmtId="49" fontId="9" fillId="0" borderId="0" xfId="0" applyNumberFormat="1" applyFont="1"/>
    <xf numFmtId="49" fontId="10" fillId="0" borderId="0" xfId="0" applyNumberFormat="1" applyFont="1"/>
    <xf numFmtId="49" fontId="9" fillId="0" borderId="0" xfId="0" applyNumberFormat="1" applyFont="1" applyAlignment="1">
      <alignment horizontal="center"/>
    </xf>
    <xf numFmtId="2" fontId="9" fillId="0" borderId="0" xfId="0" applyNumberFormat="1" applyFont="1" applyAlignment="1">
      <alignment horizontal="center"/>
    </xf>
    <xf numFmtId="2" fontId="9" fillId="0" borderId="0" xfId="0" applyNumberFormat="1" applyFont="1" applyAlignment="1">
      <alignment horizontal="right"/>
    </xf>
    <xf numFmtId="2" fontId="10" fillId="0" borderId="0" xfId="0" applyNumberFormat="1" applyFont="1" applyAlignment="1">
      <alignment horizontal="right"/>
    </xf>
    <xf numFmtId="2" fontId="9" fillId="4" borderId="8" xfId="0" applyNumberFormat="1" applyFont="1" applyFill="1" applyBorder="1" applyAlignment="1">
      <alignment horizontal="right"/>
    </xf>
    <xf numFmtId="0" fontId="1" fillId="0" borderId="0" xfId="0" applyFont="1"/>
    <xf numFmtId="49" fontId="13" fillId="0" borderId="0" xfId="0" applyNumberFormat="1" applyFont="1"/>
    <xf numFmtId="2" fontId="13" fillId="0" borderId="0" xfId="0" applyNumberFormat="1" applyFont="1" applyAlignment="1">
      <alignment horizontal="right"/>
    </xf>
    <xf numFmtId="49" fontId="10" fillId="0" borderId="18" xfId="0" applyNumberFormat="1" applyFont="1" applyBorder="1"/>
    <xf numFmtId="49" fontId="9" fillId="0" borderId="18" xfId="0" applyNumberFormat="1" applyFont="1" applyBorder="1"/>
    <xf numFmtId="49" fontId="9" fillId="0" borderId="18" xfId="0" applyNumberFormat="1" applyFont="1" applyBorder="1" applyAlignment="1">
      <alignment horizontal="left"/>
    </xf>
    <xf numFmtId="49" fontId="9" fillId="0" borderId="18" xfId="0" applyNumberFormat="1" applyFont="1" applyBorder="1" applyAlignment="1">
      <alignment horizontal="center"/>
    </xf>
    <xf numFmtId="2" fontId="9" fillId="0" borderId="18" xfId="0" applyNumberFormat="1" applyFont="1" applyBorder="1" applyAlignment="1">
      <alignment horizontal="center"/>
    </xf>
    <xf numFmtId="2" fontId="9" fillId="0" borderId="18" xfId="0" applyNumberFormat="1" applyFont="1" applyBorder="1" applyAlignment="1">
      <alignment horizontal="right"/>
    </xf>
    <xf numFmtId="2" fontId="14" fillId="0" borderId="18" xfId="0" applyNumberFormat="1" applyFont="1" applyBorder="1" applyAlignment="1">
      <alignment horizontal="right"/>
    </xf>
    <xf numFmtId="0" fontId="15" fillId="0" borderId="0" xfId="1" applyNumberFormat="1"/>
    <xf numFmtId="49" fontId="5" fillId="0" borderId="3" xfId="1" applyNumberFormat="1" applyFont="1" applyBorder="1" applyAlignment="1">
      <alignment horizontal="center" vertical="center" wrapText="1"/>
    </xf>
    <xf numFmtId="49" fontId="5" fillId="0" borderId="3" xfId="1" applyNumberFormat="1" applyFont="1" applyBorder="1" applyAlignment="1">
      <alignment horizontal="center" vertical="center"/>
    </xf>
    <xf numFmtId="2" fontId="5" fillId="0" borderId="3" xfId="1" applyNumberFormat="1" applyFont="1" applyBorder="1" applyAlignment="1">
      <alignment horizontal="center" vertical="center"/>
    </xf>
    <xf numFmtId="49" fontId="8" fillId="2" borderId="3" xfId="1" applyNumberFormat="1" applyFont="1" applyFill="1" applyBorder="1" applyAlignment="1">
      <alignment horizontal="center"/>
    </xf>
    <xf numFmtId="49" fontId="9" fillId="4" borderId="3" xfId="1" applyNumberFormat="1" applyFont="1" applyFill="1" applyBorder="1" applyAlignment="1"/>
    <xf numFmtId="49" fontId="9" fillId="0" borderId="3" xfId="1" applyNumberFormat="1" applyFont="1" applyBorder="1" applyAlignment="1">
      <alignment horizontal="center"/>
    </xf>
    <xf numFmtId="2" fontId="9" fillId="0" borderId="3" xfId="1" applyNumberFormat="1" applyFont="1" applyFill="1" applyBorder="1" applyAlignment="1">
      <alignment horizontal="center"/>
    </xf>
    <xf numFmtId="2" fontId="9" fillId="0" borderId="3" xfId="1" applyNumberFormat="1" applyFont="1" applyFill="1" applyBorder="1" applyAlignment="1">
      <alignment horizontal="right"/>
    </xf>
    <xf numFmtId="49" fontId="9" fillId="4" borderId="3" xfId="1" applyNumberFormat="1" applyFont="1" applyFill="1" applyBorder="1" applyAlignment="1">
      <alignment horizontal="left"/>
    </xf>
    <xf numFmtId="2" fontId="9" fillId="0" borderId="3" xfId="1" applyNumberFormat="1" applyFont="1" applyBorder="1" applyAlignment="1">
      <alignment horizontal="center"/>
    </xf>
    <xf numFmtId="2" fontId="9" fillId="0" borderId="3" xfId="1" applyNumberFormat="1" applyFont="1" applyBorder="1" applyAlignment="1">
      <alignment horizontal="right"/>
    </xf>
    <xf numFmtId="2" fontId="9" fillId="4" borderId="3" xfId="1" applyNumberFormat="1" applyFont="1" applyFill="1" applyBorder="1" applyAlignment="1">
      <alignment horizontal="right"/>
    </xf>
    <xf numFmtId="49" fontId="9" fillId="0" borderId="3" xfId="1" applyNumberFormat="1" applyFont="1" applyBorder="1" applyAlignment="1">
      <alignment horizontal="left"/>
    </xf>
    <xf numFmtId="2" fontId="9" fillId="4" borderId="3" xfId="1" applyNumberFormat="1" applyFont="1" applyFill="1" applyBorder="1" applyAlignment="1">
      <alignment horizontal="center"/>
    </xf>
    <xf numFmtId="49" fontId="5" fillId="0" borderId="3" xfId="0" applyNumberFormat="1" applyFont="1" applyBorder="1" applyAlignment="1">
      <alignment horizontal="center" vertical="center" wrapText="1"/>
    </xf>
    <xf numFmtId="49" fontId="8" fillId="5" borderId="3" xfId="0" applyNumberFormat="1" applyFont="1" applyFill="1" applyBorder="1" applyAlignment="1">
      <alignment horizontal="center"/>
    </xf>
    <xf numFmtId="49" fontId="9" fillId="0" borderId="3" xfId="0" applyNumberFormat="1" applyFont="1" applyBorder="1" applyAlignment="1">
      <alignment horizontal="center"/>
    </xf>
    <xf numFmtId="49" fontId="9" fillId="4" borderId="8" xfId="0" applyNumberFormat="1" applyFont="1" applyFill="1" applyBorder="1" applyAlignment="1">
      <alignment horizontal="left"/>
    </xf>
    <xf numFmtId="49" fontId="10" fillId="3" borderId="14" xfId="0" applyNumberFormat="1" applyFont="1" applyFill="1" applyBorder="1" applyAlignment="1">
      <alignment horizontal="center"/>
    </xf>
    <xf numFmtId="49" fontId="9" fillId="0" borderId="15" xfId="0" applyNumberFormat="1" applyFont="1" applyFill="1" applyBorder="1" applyAlignment="1">
      <alignment horizontal="left"/>
    </xf>
    <xf numFmtId="49" fontId="9" fillId="0" borderId="16" xfId="0" applyNumberFormat="1" applyFont="1" applyFill="1" applyBorder="1" applyAlignment="1">
      <alignment horizontal="left"/>
    </xf>
    <xf numFmtId="49" fontId="9" fillId="0" borderId="17" xfId="0" applyNumberFormat="1" applyFont="1" applyFill="1" applyBorder="1" applyAlignment="1">
      <alignment horizontal="left"/>
    </xf>
    <xf numFmtId="49" fontId="10" fillId="3" borderId="8" xfId="0" applyNumberFormat="1" applyFont="1" applyFill="1" applyBorder="1" applyAlignment="1">
      <alignment horizontal="center"/>
    </xf>
    <xf numFmtId="49" fontId="9" fillId="4" borderId="4" xfId="0" applyNumberFormat="1" applyFont="1" applyFill="1" applyBorder="1" applyAlignment="1">
      <alignment horizontal="left"/>
    </xf>
    <xf numFmtId="49" fontId="9" fillId="4" borderId="5" xfId="0" applyNumberFormat="1" applyFont="1" applyFill="1" applyBorder="1" applyAlignment="1">
      <alignment horizontal="left"/>
    </xf>
    <xf numFmtId="49" fontId="9" fillId="4" borderId="6" xfId="0" applyNumberFormat="1" applyFont="1" applyFill="1" applyBorder="1" applyAlignment="1">
      <alignment horizontal="left"/>
    </xf>
    <xf numFmtId="49" fontId="9" fillId="0" borderId="4" xfId="0" applyNumberFormat="1" applyFont="1" applyBorder="1" applyAlignment="1">
      <alignment horizontal="left"/>
    </xf>
    <xf numFmtId="49" fontId="9" fillId="0" borderId="5" xfId="0" applyNumberFormat="1" applyFont="1" applyBorder="1" applyAlignment="1">
      <alignment horizontal="left"/>
    </xf>
    <xf numFmtId="49" fontId="9" fillId="0" borderId="6" xfId="0" applyNumberFormat="1" applyFont="1" applyBorder="1" applyAlignment="1">
      <alignment horizontal="left"/>
    </xf>
    <xf numFmtId="49" fontId="9" fillId="0" borderId="3" xfId="0" applyNumberFormat="1" applyFont="1" applyBorder="1"/>
    <xf numFmtId="49" fontId="9" fillId="0" borderId="3" xfId="0" applyNumberFormat="1" applyFont="1" applyBorder="1" applyAlignment="1">
      <alignment horizontal="left"/>
    </xf>
    <xf numFmtId="49" fontId="9" fillId="0" borderId="4" xfId="0" applyNumberFormat="1" applyFont="1" applyFill="1" applyBorder="1" applyAlignment="1">
      <alignment wrapText="1"/>
    </xf>
    <xf numFmtId="49" fontId="9" fillId="0" borderId="5" xfId="0" applyNumberFormat="1" applyFont="1" applyFill="1" applyBorder="1" applyAlignment="1">
      <alignment wrapText="1"/>
    </xf>
    <xf numFmtId="49" fontId="9" fillId="0" borderId="5" xfId="0" applyNumberFormat="1" applyFont="1" applyFill="1" applyBorder="1" applyAlignment="1">
      <alignment horizontal="left" wrapText="1"/>
    </xf>
    <xf numFmtId="49" fontId="9" fillId="0" borderId="6" xfId="0" applyNumberFormat="1" applyFont="1" applyFill="1" applyBorder="1" applyAlignment="1">
      <alignment wrapText="1"/>
    </xf>
    <xf numFmtId="49" fontId="10" fillId="3" borderId="3" xfId="0" applyNumberFormat="1" applyFont="1" applyFill="1" applyBorder="1" applyAlignment="1">
      <alignment horizontal="center"/>
    </xf>
    <xf numFmtId="49" fontId="9" fillId="0" borderId="3" xfId="0" applyNumberFormat="1" applyFont="1" applyBorder="1" applyAlignment="1">
      <alignment horizontal="center"/>
    </xf>
    <xf numFmtId="49" fontId="9" fillId="0" borderId="6" xfId="0" applyNumberFormat="1" applyFont="1" applyBorder="1"/>
    <xf numFmtId="49" fontId="10" fillId="3" borderId="4" xfId="0" applyNumberFormat="1" applyFont="1" applyFill="1" applyBorder="1" applyAlignment="1">
      <alignment horizontal="center"/>
    </xf>
    <xf numFmtId="49" fontId="10" fillId="3" borderId="5" xfId="0" applyNumberFormat="1" applyFont="1" applyFill="1" applyBorder="1" applyAlignment="1">
      <alignment horizontal="center"/>
    </xf>
    <xf numFmtId="49" fontId="10" fillId="3" borderId="6" xfId="0" applyNumberFormat="1" applyFont="1" applyFill="1" applyBorder="1" applyAlignment="1">
      <alignment horizontal="center"/>
    </xf>
    <xf numFmtId="49" fontId="9" fillId="0" borderId="5" xfId="0" applyNumberFormat="1" applyFont="1" applyBorder="1"/>
    <xf numFmtId="49" fontId="9" fillId="4" borderId="3" xfId="0" applyNumberFormat="1" applyFont="1" applyFill="1" applyBorder="1"/>
    <xf numFmtId="49" fontId="9" fillId="4" borderId="3" xfId="0" applyNumberFormat="1" applyFont="1" applyFill="1" applyBorder="1" applyAlignment="1">
      <alignment horizontal="left"/>
    </xf>
    <xf numFmtId="49" fontId="9" fillId="0" borderId="4" xfId="0" applyNumberFormat="1" applyFont="1" applyFill="1" applyBorder="1"/>
    <xf numFmtId="49" fontId="9" fillId="0" borderId="5" xfId="0" applyNumberFormat="1" applyFont="1" applyFill="1" applyBorder="1"/>
    <xf numFmtId="49" fontId="9" fillId="0" borderId="6" xfId="0" applyNumberFormat="1" applyFont="1" applyFill="1" applyBorder="1"/>
    <xf numFmtId="49" fontId="9" fillId="0" borderId="3" xfId="0" applyNumberFormat="1" applyFont="1" applyFill="1" applyBorder="1"/>
    <xf numFmtId="49" fontId="9" fillId="0" borderId="3" xfId="0" applyNumberFormat="1" applyFont="1" applyFill="1" applyBorder="1" applyAlignment="1">
      <alignment horizontal="left"/>
    </xf>
    <xf numFmtId="49" fontId="5" fillId="0" borderId="3" xfId="0" applyNumberFormat="1" applyFont="1" applyBorder="1" applyAlignment="1">
      <alignment horizontal="center" vertical="center"/>
    </xf>
    <xf numFmtId="49" fontId="8" fillId="2" borderId="3" xfId="0" applyNumberFormat="1" applyFont="1" applyFill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0" fillId="0" borderId="0" xfId="0" applyNumberFormat="1"/>
    <xf numFmtId="0" fontId="6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6" fillId="0" borderId="1" xfId="0" applyNumberFormat="1" applyFont="1" applyBorder="1" applyAlignment="1">
      <alignment horizontal="right"/>
    </xf>
    <xf numFmtId="164" fontId="6" fillId="0" borderId="1" xfId="0" applyNumberFormat="1" applyFont="1" applyBorder="1" applyAlignment="1">
      <alignment horizontal="right"/>
    </xf>
    <xf numFmtId="49" fontId="9" fillId="0" borderId="4" xfId="1" applyNumberFormat="1" applyFont="1" applyBorder="1" applyAlignment="1">
      <alignment horizontal="left" vertical="center"/>
    </xf>
    <xf numFmtId="49" fontId="9" fillId="0" borderId="5" xfId="1" applyNumberFormat="1" applyFont="1" applyBorder="1" applyAlignment="1">
      <alignment horizontal="left" vertical="center"/>
    </xf>
    <xf numFmtId="49" fontId="9" fillId="0" borderId="6" xfId="1" applyNumberFormat="1" applyFont="1" applyBorder="1" applyAlignment="1">
      <alignment horizontal="left" vertical="center"/>
    </xf>
    <xf numFmtId="49" fontId="9" fillId="0" borderId="3" xfId="1" applyNumberFormat="1" applyFont="1" applyBorder="1"/>
    <xf numFmtId="49" fontId="9" fillId="0" borderId="3" xfId="1" applyNumberFormat="1" applyFont="1" applyBorder="1" applyAlignment="1">
      <alignment horizontal="left"/>
    </xf>
    <xf numFmtId="49" fontId="8" fillId="2" borderId="3" xfId="1" applyNumberFormat="1" applyFont="1" applyFill="1" applyBorder="1" applyAlignment="1">
      <alignment horizontal="center"/>
    </xf>
    <xf numFmtId="49" fontId="9" fillId="0" borderId="4" xfId="1" applyNumberFormat="1" applyFont="1" applyFill="1" applyBorder="1" applyAlignment="1">
      <alignment horizontal="left"/>
    </xf>
    <xf numFmtId="49" fontId="9" fillId="0" borderId="5" xfId="1" applyNumberFormat="1" applyFont="1" applyFill="1" applyBorder="1" applyAlignment="1">
      <alignment horizontal="left"/>
    </xf>
    <xf numFmtId="49" fontId="9" fillId="0" borderId="6" xfId="1" applyNumberFormat="1" applyFont="1" applyFill="1" applyBorder="1" applyAlignment="1">
      <alignment horizontal="left"/>
    </xf>
    <xf numFmtId="49" fontId="5" fillId="0" borderId="3" xfId="1" applyNumberFormat="1" applyFont="1" applyBorder="1" applyAlignment="1">
      <alignment horizontal="center" vertical="center"/>
    </xf>
    <xf numFmtId="0" fontId="2" fillId="0" borderId="0" xfId="1" applyNumberFormat="1" applyFont="1" applyAlignment="1">
      <alignment horizontal="center"/>
    </xf>
    <xf numFmtId="0" fontId="15" fillId="0" borderId="0" xfId="1" applyNumberFormat="1"/>
    <xf numFmtId="0" fontId="6" fillId="0" borderId="0" xfId="1" applyNumberFormat="1" applyFont="1" applyAlignment="1">
      <alignment horizontal="center"/>
    </xf>
    <xf numFmtId="49" fontId="7" fillId="0" borderId="0" xfId="1" applyNumberFormat="1" applyFont="1" applyAlignment="1">
      <alignment horizontal="center"/>
    </xf>
    <xf numFmtId="0" fontId="6" fillId="0" borderId="1" xfId="1" applyNumberFormat="1" applyFont="1" applyBorder="1" applyAlignment="1">
      <alignment horizontal="right"/>
    </xf>
    <xf numFmtId="164" fontId="6" fillId="0" borderId="1" xfId="1" applyNumberFormat="1" applyFont="1" applyFill="1" applyBorder="1" applyAlignment="1">
      <alignment horizontal="right"/>
    </xf>
    <xf numFmtId="49" fontId="8" fillId="5" borderId="4" xfId="0" applyNumberFormat="1" applyFont="1" applyFill="1" applyBorder="1" applyAlignment="1">
      <alignment horizontal="center"/>
    </xf>
    <xf numFmtId="49" fontId="8" fillId="5" borderId="5" xfId="0" applyNumberFormat="1" applyFont="1" applyFill="1" applyBorder="1" applyAlignment="1">
      <alignment horizontal="center"/>
    </xf>
    <xf numFmtId="49" fontId="8" fillId="5" borderId="6" xfId="0" applyNumberFormat="1" applyFont="1" applyFill="1" applyBorder="1" applyAlignment="1">
      <alignment horizontal="center"/>
    </xf>
  </cellXfs>
  <cellStyles count="2">
    <cellStyle name="Обычный" xfId="0" builtinId="0"/>
    <cellStyle name="Обычный 4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47"/>
  <sheetViews>
    <sheetView tabSelected="1" workbookViewId="0">
      <selection activeCell="N5" sqref="N5"/>
    </sheetView>
  </sheetViews>
  <sheetFormatPr defaultRowHeight="15"/>
  <cols>
    <col min="10" max="10" width="10.7109375" bestFit="1" customWidth="1"/>
  </cols>
  <sheetData>
    <row r="1" spans="1:10" ht="18.75">
      <c r="A1" s="129" t="s">
        <v>0</v>
      </c>
      <c r="B1" s="129"/>
      <c r="C1" s="129"/>
      <c r="D1" s="129"/>
      <c r="E1" s="129"/>
      <c r="F1" s="129"/>
      <c r="G1" s="129"/>
      <c r="H1" s="129"/>
      <c r="I1" s="129"/>
      <c r="J1" s="129"/>
    </row>
    <row r="2" spans="1:10">
      <c r="A2" s="1" t="s">
        <v>1</v>
      </c>
      <c r="B2" s="2"/>
      <c r="C2" s="3" t="s">
        <v>2</v>
      </c>
      <c r="D2" s="2"/>
      <c r="E2" s="2"/>
      <c r="F2" s="2"/>
      <c r="G2" s="2"/>
      <c r="H2" s="4" t="s">
        <v>3</v>
      </c>
      <c r="I2" s="2"/>
      <c r="J2" s="2"/>
    </row>
    <row r="3" spans="1:10">
      <c r="A3" s="1" t="s">
        <v>4</v>
      </c>
      <c r="B3" s="2"/>
      <c r="C3" s="3" t="s">
        <v>2</v>
      </c>
      <c r="D3" s="2"/>
      <c r="E3" s="2"/>
      <c r="F3" s="2"/>
      <c r="G3" s="2"/>
      <c r="H3" s="2"/>
      <c r="I3" s="2"/>
      <c r="J3" s="2"/>
    </row>
    <row r="4" spans="1:10">
      <c r="A4" s="5"/>
      <c r="B4" s="6"/>
      <c r="C4" s="6"/>
      <c r="D4" s="5"/>
      <c r="E4" s="6"/>
      <c r="F4" s="6"/>
      <c r="G4" s="7"/>
      <c r="H4" s="8"/>
      <c r="I4" s="9"/>
      <c r="J4" s="9"/>
    </row>
    <row r="5" spans="1:10">
      <c r="A5" s="1" t="s">
        <v>5</v>
      </c>
      <c r="B5" s="2"/>
      <c r="C5" s="2"/>
      <c r="D5" s="3" t="s">
        <v>2</v>
      </c>
      <c r="E5" s="2"/>
      <c r="F5" s="2"/>
      <c r="G5" s="2"/>
      <c r="H5" s="2"/>
      <c r="I5" s="2"/>
      <c r="J5" s="2"/>
    </row>
    <row r="6" spans="1:10">
      <c r="A6" s="1"/>
      <c r="B6" s="2"/>
      <c r="C6" s="2"/>
      <c r="D6" s="3"/>
      <c r="E6" s="2"/>
      <c r="F6" s="2"/>
      <c r="G6" s="2"/>
      <c r="H6" s="2"/>
      <c r="I6" s="2"/>
      <c r="J6" s="2"/>
    </row>
    <row r="7" spans="1:10" ht="18.75">
      <c r="A7" s="130" t="s">
        <v>6</v>
      </c>
      <c r="B7" s="131"/>
      <c r="C7" s="131"/>
      <c r="D7" s="131"/>
      <c r="E7" s="131"/>
      <c r="F7" s="131"/>
      <c r="G7" s="131"/>
      <c r="H7" s="131"/>
      <c r="I7" s="131"/>
      <c r="J7" s="131"/>
    </row>
    <row r="8" spans="1:10">
      <c r="A8" s="132" t="s">
        <v>7</v>
      </c>
      <c r="B8" s="131"/>
      <c r="C8" s="131"/>
      <c r="D8" s="131"/>
      <c r="E8" s="131"/>
      <c r="F8" s="131"/>
      <c r="G8" s="131"/>
      <c r="H8" s="131"/>
      <c r="I8" s="131"/>
      <c r="J8" s="131"/>
    </row>
    <row r="9" spans="1:10" ht="15.75">
      <c r="A9" s="133" t="s">
        <v>116</v>
      </c>
      <c r="B9" s="133"/>
      <c r="C9" s="133"/>
      <c r="D9" s="133"/>
      <c r="E9" s="133"/>
      <c r="F9" s="133"/>
      <c r="G9" s="133"/>
      <c r="H9" s="133"/>
      <c r="I9" s="133"/>
      <c r="J9" s="133"/>
    </row>
    <row r="10" spans="1:10">
      <c r="A10" s="2"/>
      <c r="B10" s="2"/>
      <c r="C10" s="2"/>
      <c r="D10" s="2"/>
      <c r="E10" s="134" t="s">
        <v>8</v>
      </c>
      <c r="F10" s="134"/>
      <c r="G10" s="134"/>
      <c r="H10" s="134"/>
      <c r="I10" s="135">
        <f>J147</f>
        <v>268168</v>
      </c>
      <c r="J10" s="135"/>
    </row>
    <row r="11" spans="1:10">
      <c r="A11" s="10" t="s">
        <v>9</v>
      </c>
      <c r="B11" s="127" t="s">
        <v>10</v>
      </c>
      <c r="C11" s="127"/>
      <c r="D11" s="127"/>
      <c r="E11" s="127"/>
      <c r="F11" s="127"/>
      <c r="G11" s="11" t="s">
        <v>11</v>
      </c>
      <c r="H11" s="12" t="s">
        <v>12</v>
      </c>
      <c r="I11" s="12" t="s">
        <v>13</v>
      </c>
      <c r="J11" s="12" t="s">
        <v>14</v>
      </c>
    </row>
    <row r="12" spans="1:10">
      <c r="A12" s="13">
        <v>1</v>
      </c>
      <c r="B12" s="128">
        <v>2</v>
      </c>
      <c r="C12" s="128"/>
      <c r="D12" s="128"/>
      <c r="E12" s="128"/>
      <c r="F12" s="128"/>
      <c r="G12" s="14">
        <v>3</v>
      </c>
      <c r="H12" s="14">
        <v>4</v>
      </c>
      <c r="I12" s="14">
        <v>5</v>
      </c>
      <c r="J12" s="14">
        <v>6</v>
      </c>
    </row>
    <row r="13" spans="1:10">
      <c r="A13" s="15"/>
      <c r="B13" s="116" t="s">
        <v>15</v>
      </c>
      <c r="C13" s="117"/>
      <c r="D13" s="117"/>
      <c r="E13" s="117"/>
      <c r="F13" s="118"/>
      <c r="G13" s="16"/>
      <c r="H13" s="17"/>
      <c r="I13" s="18"/>
      <c r="J13" s="19"/>
    </row>
    <row r="14" spans="1:10">
      <c r="A14" s="15"/>
      <c r="B14" s="107" t="s">
        <v>39</v>
      </c>
      <c r="C14" s="107"/>
      <c r="D14" s="108"/>
      <c r="E14" s="107"/>
      <c r="F14" s="107"/>
      <c r="G14" s="21" t="s">
        <v>19</v>
      </c>
      <c r="H14" s="22">
        <v>5</v>
      </c>
      <c r="I14" s="24">
        <v>500</v>
      </c>
      <c r="J14" s="24">
        <f t="shared" ref="J14:J21" si="0">I14*H14</f>
        <v>2500</v>
      </c>
    </row>
    <row r="15" spans="1:10">
      <c r="A15" s="15"/>
      <c r="B15" s="107" t="s">
        <v>18</v>
      </c>
      <c r="C15" s="107"/>
      <c r="D15" s="108"/>
      <c r="E15" s="107"/>
      <c r="F15" s="107"/>
      <c r="G15" s="94" t="s">
        <v>19</v>
      </c>
      <c r="H15" s="22">
        <v>1</v>
      </c>
      <c r="I15" s="24">
        <v>460</v>
      </c>
      <c r="J15" s="24">
        <f t="shared" si="0"/>
        <v>460</v>
      </c>
    </row>
    <row r="16" spans="1:10">
      <c r="A16" s="15"/>
      <c r="B16" s="107" t="s">
        <v>20</v>
      </c>
      <c r="C16" s="107"/>
      <c r="D16" s="108"/>
      <c r="E16" s="107"/>
      <c r="F16" s="107"/>
      <c r="G16" s="21" t="s">
        <v>21</v>
      </c>
      <c r="H16" s="22">
        <v>9.4</v>
      </c>
      <c r="I16" s="24">
        <v>70</v>
      </c>
      <c r="J16" s="24">
        <f t="shared" si="0"/>
        <v>658</v>
      </c>
    </row>
    <row r="17" spans="1:10">
      <c r="A17" s="15"/>
      <c r="B17" s="107" t="s">
        <v>22</v>
      </c>
      <c r="C17" s="107"/>
      <c r="D17" s="108"/>
      <c r="E17" s="107"/>
      <c r="F17" s="107"/>
      <c r="G17" s="21" t="s">
        <v>21</v>
      </c>
      <c r="H17" s="22">
        <v>9.4</v>
      </c>
      <c r="I17" s="24">
        <v>300</v>
      </c>
      <c r="J17" s="24">
        <f t="shared" si="0"/>
        <v>2820</v>
      </c>
    </row>
    <row r="18" spans="1:10">
      <c r="A18" s="15"/>
      <c r="B18" s="107" t="s">
        <v>23</v>
      </c>
      <c r="C18" s="107"/>
      <c r="D18" s="108"/>
      <c r="E18" s="107"/>
      <c r="F18" s="107"/>
      <c r="G18" s="21" t="s">
        <v>21</v>
      </c>
      <c r="H18" s="22">
        <v>9.4</v>
      </c>
      <c r="I18" s="24">
        <v>600</v>
      </c>
      <c r="J18" s="24">
        <f t="shared" si="0"/>
        <v>5640</v>
      </c>
    </row>
    <row r="19" spans="1:10">
      <c r="A19" s="15"/>
      <c r="B19" s="107" t="s">
        <v>24</v>
      </c>
      <c r="C19" s="107"/>
      <c r="D19" s="108"/>
      <c r="E19" s="107"/>
      <c r="F19" s="107"/>
      <c r="G19" s="21" t="s">
        <v>21</v>
      </c>
      <c r="H19" s="22">
        <v>9.4</v>
      </c>
      <c r="I19" s="24">
        <v>50</v>
      </c>
      <c r="J19" s="24">
        <f t="shared" si="0"/>
        <v>470</v>
      </c>
    </row>
    <row r="20" spans="1:10">
      <c r="A20" s="15"/>
      <c r="B20" s="107" t="s">
        <v>25</v>
      </c>
      <c r="C20" s="107"/>
      <c r="D20" s="108"/>
      <c r="E20" s="107"/>
      <c r="F20" s="107"/>
      <c r="G20" s="21" t="s">
        <v>19</v>
      </c>
      <c r="H20" s="22">
        <v>6.2</v>
      </c>
      <c r="I20" s="24">
        <v>600</v>
      </c>
      <c r="J20" s="24">
        <f t="shared" si="0"/>
        <v>3720</v>
      </c>
    </row>
    <row r="21" spans="1:10">
      <c r="A21" s="15"/>
      <c r="B21" s="107" t="s">
        <v>24</v>
      </c>
      <c r="C21" s="107"/>
      <c r="D21" s="108"/>
      <c r="E21" s="107"/>
      <c r="F21" s="107"/>
      <c r="G21" s="21" t="s">
        <v>19</v>
      </c>
      <c r="H21" s="22">
        <v>6.2</v>
      </c>
      <c r="I21" s="24">
        <v>50</v>
      </c>
      <c r="J21" s="24">
        <f t="shared" si="0"/>
        <v>310</v>
      </c>
    </row>
    <row r="22" spans="1:10">
      <c r="A22" s="15"/>
      <c r="B22" s="107" t="s">
        <v>27</v>
      </c>
      <c r="C22" s="107"/>
      <c r="D22" s="108"/>
      <c r="E22" s="107"/>
      <c r="F22" s="107"/>
      <c r="G22" s="21" t="s">
        <v>21</v>
      </c>
      <c r="H22" s="22">
        <v>1.1000000000000001</v>
      </c>
      <c r="I22" s="24">
        <v>70</v>
      </c>
      <c r="J22" s="24">
        <f>I22*H22</f>
        <v>77</v>
      </c>
    </row>
    <row r="23" spans="1:10">
      <c r="A23" s="15"/>
      <c r="B23" s="107" t="s">
        <v>28</v>
      </c>
      <c r="C23" s="107"/>
      <c r="D23" s="108"/>
      <c r="E23" s="107"/>
      <c r="F23" s="107"/>
      <c r="G23" s="21" t="s">
        <v>21</v>
      </c>
      <c r="H23" s="22">
        <v>1.1000000000000001</v>
      </c>
      <c r="I23" s="24">
        <v>600</v>
      </c>
      <c r="J23" s="24">
        <f t="shared" ref="J23:J32" si="1">I23*H23</f>
        <v>660</v>
      </c>
    </row>
    <row r="24" spans="1:10">
      <c r="A24" s="15"/>
      <c r="B24" s="107" t="s">
        <v>24</v>
      </c>
      <c r="C24" s="107"/>
      <c r="D24" s="108"/>
      <c r="E24" s="107"/>
      <c r="F24" s="107"/>
      <c r="G24" s="21" t="s">
        <v>21</v>
      </c>
      <c r="H24" s="22">
        <v>1.1000000000000001</v>
      </c>
      <c r="I24" s="24">
        <v>50</v>
      </c>
      <c r="J24" s="24">
        <f t="shared" si="1"/>
        <v>55.000000000000007</v>
      </c>
    </row>
    <row r="25" spans="1:10">
      <c r="A25" s="15"/>
      <c r="B25" s="104" t="s">
        <v>29</v>
      </c>
      <c r="C25" s="105"/>
      <c r="D25" s="105"/>
      <c r="E25" s="105"/>
      <c r="F25" s="106"/>
      <c r="G25" s="21" t="s">
        <v>21</v>
      </c>
      <c r="H25" s="22">
        <v>1.1000000000000001</v>
      </c>
      <c r="I25" s="24">
        <v>450</v>
      </c>
      <c r="J25" s="24">
        <f t="shared" si="1"/>
        <v>495.00000000000006</v>
      </c>
    </row>
    <row r="26" spans="1:10">
      <c r="A26" s="15"/>
      <c r="B26" s="104" t="s">
        <v>30</v>
      </c>
      <c r="C26" s="105"/>
      <c r="D26" s="105"/>
      <c r="E26" s="105"/>
      <c r="F26" s="106"/>
      <c r="G26" s="21" t="s">
        <v>17</v>
      </c>
      <c r="H26" s="22">
        <v>2</v>
      </c>
      <c r="I26" s="24">
        <v>350</v>
      </c>
      <c r="J26" s="24">
        <f t="shared" si="1"/>
        <v>700</v>
      </c>
    </row>
    <row r="27" spans="1:10">
      <c r="A27" s="15"/>
      <c r="B27" s="107" t="s">
        <v>40</v>
      </c>
      <c r="C27" s="107"/>
      <c r="D27" s="108"/>
      <c r="E27" s="107"/>
      <c r="F27" s="107"/>
      <c r="G27" s="21" t="s">
        <v>31</v>
      </c>
      <c r="H27" s="22">
        <v>1</v>
      </c>
      <c r="I27" s="24">
        <v>1200</v>
      </c>
      <c r="J27" s="24">
        <f t="shared" si="1"/>
        <v>1200</v>
      </c>
    </row>
    <row r="28" spans="1:10">
      <c r="A28" s="15"/>
      <c r="B28" s="107" t="s">
        <v>41</v>
      </c>
      <c r="C28" s="107"/>
      <c r="D28" s="108"/>
      <c r="E28" s="107"/>
      <c r="F28" s="107"/>
      <c r="G28" s="21" t="s">
        <v>31</v>
      </c>
      <c r="H28" s="22">
        <v>1</v>
      </c>
      <c r="I28" s="24">
        <v>500</v>
      </c>
      <c r="J28" s="24">
        <f t="shared" ref="J28" si="2">I28*H28</f>
        <v>500</v>
      </c>
    </row>
    <row r="29" spans="1:10">
      <c r="A29" s="25"/>
      <c r="B29" s="124" t="s">
        <v>32</v>
      </c>
      <c r="C29" s="125"/>
      <c r="D29" s="126"/>
      <c r="E29" s="125"/>
      <c r="F29" s="125"/>
      <c r="G29" s="26" t="s">
        <v>17</v>
      </c>
      <c r="H29" s="27">
        <v>1</v>
      </c>
      <c r="I29" s="23">
        <v>1200</v>
      </c>
      <c r="J29" s="28">
        <f t="shared" si="1"/>
        <v>1200</v>
      </c>
    </row>
    <row r="30" spans="1:10">
      <c r="A30" s="15"/>
      <c r="B30" s="104" t="s">
        <v>33</v>
      </c>
      <c r="C30" s="105"/>
      <c r="D30" s="105"/>
      <c r="E30" s="105"/>
      <c r="F30" s="106"/>
      <c r="G30" s="21" t="s">
        <v>17</v>
      </c>
      <c r="H30" s="29">
        <v>6</v>
      </c>
      <c r="I30" s="24">
        <v>200</v>
      </c>
      <c r="J30" s="24">
        <f t="shared" si="1"/>
        <v>1200</v>
      </c>
    </row>
    <row r="31" spans="1:10">
      <c r="A31" s="30"/>
      <c r="B31" s="107" t="s">
        <v>34</v>
      </c>
      <c r="C31" s="107"/>
      <c r="D31" s="108"/>
      <c r="E31" s="107"/>
      <c r="F31" s="107"/>
      <c r="G31" s="21" t="s">
        <v>35</v>
      </c>
      <c r="H31" s="22">
        <v>3</v>
      </c>
      <c r="I31" s="24">
        <v>700</v>
      </c>
      <c r="J31" s="24">
        <f t="shared" si="1"/>
        <v>2100</v>
      </c>
    </row>
    <row r="32" spans="1:10">
      <c r="A32" s="33"/>
      <c r="B32" s="109" t="s">
        <v>37</v>
      </c>
      <c r="C32" s="110"/>
      <c r="D32" s="111"/>
      <c r="E32" s="110"/>
      <c r="F32" s="112"/>
      <c r="G32" s="26" t="s">
        <v>35</v>
      </c>
      <c r="H32" s="27">
        <v>5</v>
      </c>
      <c r="I32" s="28">
        <v>350</v>
      </c>
      <c r="J32" s="28">
        <f t="shared" si="1"/>
        <v>1750</v>
      </c>
    </row>
    <row r="33" spans="1:10">
      <c r="A33" s="34"/>
      <c r="B33" s="113" t="s">
        <v>38</v>
      </c>
      <c r="C33" s="114"/>
      <c r="D33" s="114"/>
      <c r="E33" s="114"/>
      <c r="F33" s="114"/>
      <c r="G33" s="16" t="s">
        <v>2</v>
      </c>
      <c r="H33" s="17">
        <v>0</v>
      </c>
      <c r="I33" s="18">
        <v>0</v>
      </c>
      <c r="J33" s="19">
        <f>SUM(J14:J32)</f>
        <v>26515</v>
      </c>
    </row>
    <row r="34" spans="1:10">
      <c r="A34" s="15"/>
      <c r="B34" s="116" t="s">
        <v>42</v>
      </c>
      <c r="C34" s="117"/>
      <c r="D34" s="117"/>
      <c r="E34" s="117"/>
      <c r="F34" s="118"/>
      <c r="G34" s="16"/>
      <c r="H34" s="17"/>
      <c r="I34" s="18"/>
      <c r="J34" s="19"/>
    </row>
    <row r="35" spans="1:10">
      <c r="A35" s="20"/>
      <c r="B35" s="104" t="s">
        <v>16</v>
      </c>
      <c r="C35" s="105"/>
      <c r="D35" s="105"/>
      <c r="E35" s="105"/>
      <c r="F35" s="106"/>
      <c r="G35" s="21" t="s">
        <v>17</v>
      </c>
      <c r="H35" s="22">
        <v>1</v>
      </c>
      <c r="I35" s="23">
        <v>1500</v>
      </c>
      <c r="J35" s="24">
        <f t="shared" ref="J35:J43" si="3">I35*H35</f>
        <v>1500</v>
      </c>
    </row>
    <row r="36" spans="1:10">
      <c r="A36" s="15"/>
      <c r="B36" s="107" t="s">
        <v>18</v>
      </c>
      <c r="C36" s="107"/>
      <c r="D36" s="108"/>
      <c r="E36" s="107"/>
      <c r="F36" s="107"/>
      <c r="G36" s="21" t="s">
        <v>19</v>
      </c>
      <c r="H36" s="22">
        <v>1.5</v>
      </c>
      <c r="I36" s="24">
        <v>460</v>
      </c>
      <c r="J36" s="24">
        <f t="shared" si="3"/>
        <v>690</v>
      </c>
    </row>
    <row r="37" spans="1:10">
      <c r="A37" s="15"/>
      <c r="B37" s="107" t="s">
        <v>39</v>
      </c>
      <c r="C37" s="107"/>
      <c r="D37" s="108"/>
      <c r="E37" s="107"/>
      <c r="F37" s="107"/>
      <c r="G37" s="21" t="s">
        <v>19</v>
      </c>
      <c r="H37" s="22">
        <v>12</v>
      </c>
      <c r="I37" s="24">
        <v>500</v>
      </c>
      <c r="J37" s="24">
        <f t="shared" si="3"/>
        <v>6000</v>
      </c>
    </row>
    <row r="38" spans="1:10">
      <c r="A38" s="15"/>
      <c r="B38" s="107" t="s">
        <v>20</v>
      </c>
      <c r="C38" s="107"/>
      <c r="D38" s="108"/>
      <c r="E38" s="107"/>
      <c r="F38" s="107"/>
      <c r="G38" s="21" t="s">
        <v>21</v>
      </c>
      <c r="H38" s="22">
        <v>20.8</v>
      </c>
      <c r="I38" s="24">
        <v>70</v>
      </c>
      <c r="J38" s="24">
        <f t="shared" si="3"/>
        <v>1456</v>
      </c>
    </row>
    <row r="39" spans="1:10">
      <c r="A39" s="15"/>
      <c r="B39" s="107" t="s">
        <v>22</v>
      </c>
      <c r="C39" s="107"/>
      <c r="D39" s="108"/>
      <c r="E39" s="107"/>
      <c r="F39" s="107"/>
      <c r="G39" s="21" t="s">
        <v>21</v>
      </c>
      <c r="H39" s="22">
        <v>20.8</v>
      </c>
      <c r="I39" s="24">
        <v>300</v>
      </c>
      <c r="J39" s="24">
        <f t="shared" si="3"/>
        <v>6240</v>
      </c>
    </row>
    <row r="40" spans="1:10">
      <c r="A40" s="15"/>
      <c r="B40" s="107" t="s">
        <v>23</v>
      </c>
      <c r="C40" s="107"/>
      <c r="D40" s="108"/>
      <c r="E40" s="107"/>
      <c r="F40" s="107"/>
      <c r="G40" s="21" t="s">
        <v>21</v>
      </c>
      <c r="H40" s="22">
        <v>20.8</v>
      </c>
      <c r="I40" s="24">
        <v>600</v>
      </c>
      <c r="J40" s="24">
        <f t="shared" si="3"/>
        <v>12480</v>
      </c>
    </row>
    <row r="41" spans="1:10">
      <c r="A41" s="15"/>
      <c r="B41" s="107" t="s">
        <v>24</v>
      </c>
      <c r="C41" s="107"/>
      <c r="D41" s="108"/>
      <c r="E41" s="107"/>
      <c r="F41" s="107"/>
      <c r="G41" s="21" t="s">
        <v>21</v>
      </c>
      <c r="H41" s="22">
        <v>20.8</v>
      </c>
      <c r="I41" s="24">
        <v>50</v>
      </c>
      <c r="J41" s="24">
        <f t="shared" si="3"/>
        <v>1040</v>
      </c>
    </row>
    <row r="42" spans="1:10">
      <c r="A42" s="15"/>
      <c r="B42" s="107" t="s">
        <v>25</v>
      </c>
      <c r="C42" s="107"/>
      <c r="D42" s="108"/>
      <c r="E42" s="107"/>
      <c r="F42" s="107"/>
      <c r="G42" s="21" t="s">
        <v>19</v>
      </c>
      <c r="H42" s="22">
        <v>1.5</v>
      </c>
      <c r="I42" s="24">
        <v>600</v>
      </c>
      <c r="J42" s="24">
        <f t="shared" si="3"/>
        <v>900</v>
      </c>
    </row>
    <row r="43" spans="1:10">
      <c r="A43" s="15"/>
      <c r="B43" s="107" t="s">
        <v>24</v>
      </c>
      <c r="C43" s="107"/>
      <c r="D43" s="108"/>
      <c r="E43" s="107"/>
      <c r="F43" s="107"/>
      <c r="G43" s="21" t="s">
        <v>19</v>
      </c>
      <c r="H43" s="22">
        <v>1.5</v>
      </c>
      <c r="I43" s="24">
        <v>50</v>
      </c>
      <c r="J43" s="24">
        <f t="shared" si="3"/>
        <v>75</v>
      </c>
    </row>
    <row r="44" spans="1:10">
      <c r="A44" s="15"/>
      <c r="B44" s="107" t="s">
        <v>27</v>
      </c>
      <c r="C44" s="107"/>
      <c r="D44" s="108"/>
      <c r="E44" s="107"/>
      <c r="F44" s="107"/>
      <c r="G44" s="21" t="s">
        <v>21</v>
      </c>
      <c r="H44" s="22">
        <v>4.5</v>
      </c>
      <c r="I44" s="24">
        <v>70</v>
      </c>
      <c r="J44" s="24">
        <f>I44*H44</f>
        <v>315</v>
      </c>
    </row>
    <row r="45" spans="1:10">
      <c r="A45" s="15"/>
      <c r="B45" s="107" t="s">
        <v>28</v>
      </c>
      <c r="C45" s="107"/>
      <c r="D45" s="108"/>
      <c r="E45" s="107"/>
      <c r="F45" s="107"/>
      <c r="G45" s="21" t="s">
        <v>21</v>
      </c>
      <c r="H45" s="22">
        <v>4.5</v>
      </c>
      <c r="I45" s="24">
        <v>600</v>
      </c>
      <c r="J45" s="24">
        <f t="shared" ref="J45:J54" si="4">I45*H45</f>
        <v>2700</v>
      </c>
    </row>
    <row r="46" spans="1:10">
      <c r="A46" s="15"/>
      <c r="B46" s="107" t="s">
        <v>24</v>
      </c>
      <c r="C46" s="107"/>
      <c r="D46" s="108"/>
      <c r="E46" s="107"/>
      <c r="F46" s="107"/>
      <c r="G46" s="21" t="s">
        <v>21</v>
      </c>
      <c r="H46" s="22">
        <v>4.5</v>
      </c>
      <c r="I46" s="24">
        <v>50</v>
      </c>
      <c r="J46" s="24">
        <f t="shared" si="4"/>
        <v>225</v>
      </c>
    </row>
    <row r="47" spans="1:10">
      <c r="A47" s="15"/>
      <c r="B47" s="104" t="s">
        <v>29</v>
      </c>
      <c r="C47" s="105"/>
      <c r="D47" s="105"/>
      <c r="E47" s="105"/>
      <c r="F47" s="106"/>
      <c r="G47" s="21" t="s">
        <v>21</v>
      </c>
      <c r="H47" s="22">
        <v>4.5</v>
      </c>
      <c r="I47" s="24">
        <v>450</v>
      </c>
      <c r="J47" s="24">
        <f t="shared" si="4"/>
        <v>2025</v>
      </c>
    </row>
    <row r="48" spans="1:10">
      <c r="A48" s="15"/>
      <c r="B48" s="104" t="s">
        <v>30</v>
      </c>
      <c r="C48" s="105"/>
      <c r="D48" s="105"/>
      <c r="E48" s="105"/>
      <c r="F48" s="106"/>
      <c r="G48" s="21" t="s">
        <v>17</v>
      </c>
      <c r="H48" s="22">
        <v>4</v>
      </c>
      <c r="I48" s="24">
        <v>350</v>
      </c>
      <c r="J48" s="24">
        <f t="shared" si="4"/>
        <v>1400</v>
      </c>
    </row>
    <row r="49" spans="1:10">
      <c r="A49" s="33"/>
      <c r="B49" s="122" t="s">
        <v>44</v>
      </c>
      <c r="C49" s="123"/>
      <c r="D49" s="123"/>
      <c r="E49" s="123"/>
      <c r="F49" s="124"/>
      <c r="G49" s="26" t="s">
        <v>17</v>
      </c>
      <c r="H49" s="29">
        <v>1</v>
      </c>
      <c r="I49" s="23">
        <v>2200</v>
      </c>
      <c r="J49" s="28">
        <f t="shared" si="4"/>
        <v>2200</v>
      </c>
    </row>
    <row r="50" spans="1:10">
      <c r="A50" s="20"/>
      <c r="B50" s="104" t="s">
        <v>43</v>
      </c>
      <c r="C50" s="105"/>
      <c r="D50" s="105"/>
      <c r="E50" s="105"/>
      <c r="F50" s="106"/>
      <c r="G50" s="21" t="s">
        <v>17</v>
      </c>
      <c r="H50" s="22">
        <v>1</v>
      </c>
      <c r="I50" s="23">
        <v>700</v>
      </c>
      <c r="J50" s="24">
        <f t="shared" si="4"/>
        <v>700</v>
      </c>
    </row>
    <row r="51" spans="1:10">
      <c r="A51" s="15"/>
      <c r="B51" s="104" t="s">
        <v>33</v>
      </c>
      <c r="C51" s="105"/>
      <c r="D51" s="105"/>
      <c r="E51" s="105"/>
      <c r="F51" s="106"/>
      <c r="G51" s="21" t="s">
        <v>17</v>
      </c>
      <c r="H51" s="29">
        <v>12</v>
      </c>
      <c r="I51" s="24">
        <v>200</v>
      </c>
      <c r="J51" s="24">
        <f t="shared" si="4"/>
        <v>2400</v>
      </c>
    </row>
    <row r="52" spans="1:10">
      <c r="A52" s="30"/>
      <c r="B52" s="107" t="s">
        <v>34</v>
      </c>
      <c r="C52" s="107"/>
      <c r="D52" s="108"/>
      <c r="E52" s="107"/>
      <c r="F52" s="107"/>
      <c r="G52" s="21" t="s">
        <v>35</v>
      </c>
      <c r="H52" s="22">
        <v>5</v>
      </c>
      <c r="I52" s="24">
        <v>700</v>
      </c>
      <c r="J52" s="24">
        <f t="shared" si="4"/>
        <v>3500</v>
      </c>
    </row>
    <row r="53" spans="1:10">
      <c r="A53" s="31"/>
      <c r="B53" s="107" t="s">
        <v>36</v>
      </c>
      <c r="C53" s="107"/>
      <c r="D53" s="108"/>
      <c r="E53" s="107"/>
      <c r="F53" s="107"/>
      <c r="G53" s="21" t="s">
        <v>35</v>
      </c>
      <c r="H53" s="22">
        <v>3</v>
      </c>
      <c r="I53" s="24">
        <v>700</v>
      </c>
      <c r="J53" s="24">
        <f t="shared" si="4"/>
        <v>2100</v>
      </c>
    </row>
    <row r="54" spans="1:10">
      <c r="A54" s="33"/>
      <c r="B54" s="109" t="s">
        <v>37</v>
      </c>
      <c r="C54" s="110"/>
      <c r="D54" s="111"/>
      <c r="E54" s="110"/>
      <c r="F54" s="112"/>
      <c r="G54" s="26" t="s">
        <v>35</v>
      </c>
      <c r="H54" s="27">
        <v>8</v>
      </c>
      <c r="I54" s="28">
        <v>350</v>
      </c>
      <c r="J54" s="28">
        <f t="shared" si="4"/>
        <v>2800</v>
      </c>
    </row>
    <row r="55" spans="1:10">
      <c r="A55" s="34"/>
      <c r="B55" s="113" t="s">
        <v>38</v>
      </c>
      <c r="C55" s="114"/>
      <c r="D55" s="114"/>
      <c r="E55" s="114"/>
      <c r="F55" s="114"/>
      <c r="G55" s="16" t="s">
        <v>2</v>
      </c>
      <c r="H55" s="17">
        <v>0</v>
      </c>
      <c r="I55" s="18">
        <v>0</v>
      </c>
      <c r="J55" s="19">
        <f>SUM(J35:J54)</f>
        <v>50746</v>
      </c>
    </row>
    <row r="56" spans="1:10">
      <c r="A56" s="15"/>
      <c r="B56" s="116" t="s">
        <v>45</v>
      </c>
      <c r="C56" s="117"/>
      <c r="D56" s="117"/>
      <c r="E56" s="117"/>
      <c r="F56" s="118"/>
      <c r="G56" s="16"/>
      <c r="H56" s="17"/>
      <c r="I56" s="18"/>
      <c r="J56" s="36"/>
    </row>
    <row r="57" spans="1:10">
      <c r="A57" s="15"/>
      <c r="B57" s="107" t="s">
        <v>48</v>
      </c>
      <c r="C57" s="107"/>
      <c r="D57" s="108"/>
      <c r="E57" s="107"/>
      <c r="F57" s="107"/>
      <c r="G57" s="21" t="s">
        <v>31</v>
      </c>
      <c r="H57" s="22">
        <v>1</v>
      </c>
      <c r="I57" s="37">
        <v>3000</v>
      </c>
      <c r="J57" s="38">
        <f>I57*H57</f>
        <v>3000</v>
      </c>
    </row>
    <row r="58" spans="1:10">
      <c r="A58" s="15"/>
      <c r="B58" s="107" t="s">
        <v>46</v>
      </c>
      <c r="C58" s="107"/>
      <c r="D58" s="108"/>
      <c r="E58" s="107"/>
      <c r="F58" s="107"/>
      <c r="G58" s="21" t="s">
        <v>31</v>
      </c>
      <c r="H58" s="22">
        <v>4</v>
      </c>
      <c r="I58" s="37">
        <v>2500</v>
      </c>
      <c r="J58" s="38">
        <f>I58*H58</f>
        <v>10000</v>
      </c>
    </row>
    <row r="59" spans="1:10">
      <c r="A59" s="15"/>
      <c r="B59" s="107" t="s">
        <v>49</v>
      </c>
      <c r="C59" s="107"/>
      <c r="D59" s="108"/>
      <c r="E59" s="107"/>
      <c r="F59" s="107"/>
      <c r="G59" s="21" t="s">
        <v>31</v>
      </c>
      <c r="H59" s="22">
        <v>1</v>
      </c>
      <c r="I59" s="37">
        <v>1500</v>
      </c>
      <c r="J59" s="38">
        <f t="shared" ref="J59" si="5">I59*H59</f>
        <v>1500</v>
      </c>
    </row>
    <row r="60" spans="1:10">
      <c r="A60" s="15"/>
      <c r="B60" s="107" t="s">
        <v>47</v>
      </c>
      <c r="C60" s="107"/>
      <c r="D60" s="108"/>
      <c r="E60" s="107"/>
      <c r="F60" s="107"/>
      <c r="G60" s="21" t="s">
        <v>31</v>
      </c>
      <c r="H60" s="22">
        <v>5</v>
      </c>
      <c r="I60" s="37">
        <v>200</v>
      </c>
      <c r="J60" s="38">
        <f t="shared" ref="J60:J70" si="6">I60*H60</f>
        <v>1000</v>
      </c>
    </row>
    <row r="61" spans="1:10">
      <c r="A61" s="15"/>
      <c r="B61" s="107" t="s">
        <v>50</v>
      </c>
      <c r="C61" s="107"/>
      <c r="D61" s="108"/>
      <c r="E61" s="107"/>
      <c r="F61" s="107"/>
      <c r="G61" s="21" t="s">
        <v>31</v>
      </c>
      <c r="H61" s="22">
        <v>1</v>
      </c>
      <c r="I61" s="37">
        <v>2500</v>
      </c>
      <c r="J61" s="38">
        <f t="shared" si="6"/>
        <v>2500</v>
      </c>
    </row>
    <row r="62" spans="1:10">
      <c r="A62" s="40"/>
      <c r="B62" s="107" t="s">
        <v>51</v>
      </c>
      <c r="C62" s="107"/>
      <c r="D62" s="108"/>
      <c r="E62" s="107"/>
      <c r="F62" s="107"/>
      <c r="G62" s="21" t="s">
        <v>21</v>
      </c>
      <c r="H62" s="22">
        <v>32.9</v>
      </c>
      <c r="I62" s="37">
        <v>30</v>
      </c>
      <c r="J62" s="38">
        <f t="shared" si="6"/>
        <v>987</v>
      </c>
    </row>
    <row r="63" spans="1:10">
      <c r="A63" s="40"/>
      <c r="B63" s="107" t="s">
        <v>52</v>
      </c>
      <c r="C63" s="107"/>
      <c r="D63" s="108"/>
      <c r="E63" s="107"/>
      <c r="F63" s="107"/>
      <c r="G63" s="21" t="s">
        <v>21</v>
      </c>
      <c r="H63" s="22">
        <v>32.9</v>
      </c>
      <c r="I63" s="37">
        <v>160</v>
      </c>
      <c r="J63" s="38">
        <f t="shared" si="6"/>
        <v>5264</v>
      </c>
    </row>
    <row r="64" spans="1:10">
      <c r="A64" s="40"/>
      <c r="B64" s="107" t="s">
        <v>53</v>
      </c>
      <c r="C64" s="119"/>
      <c r="D64" s="119"/>
      <c r="E64" s="119"/>
      <c r="F64" s="115"/>
      <c r="G64" s="21" t="s">
        <v>21</v>
      </c>
      <c r="H64" s="22">
        <v>32.9</v>
      </c>
      <c r="I64" s="37">
        <v>30</v>
      </c>
      <c r="J64" s="38">
        <f t="shared" si="6"/>
        <v>987</v>
      </c>
    </row>
    <row r="65" spans="1:23">
      <c r="A65" s="40"/>
      <c r="B65" s="104" t="s">
        <v>54</v>
      </c>
      <c r="C65" s="105"/>
      <c r="D65" s="105"/>
      <c r="E65" s="105"/>
      <c r="F65" s="106"/>
      <c r="G65" s="21" t="s">
        <v>21</v>
      </c>
      <c r="H65" s="22">
        <v>32.9</v>
      </c>
      <c r="I65" s="37">
        <v>160</v>
      </c>
      <c r="J65" s="38">
        <f t="shared" si="6"/>
        <v>5264</v>
      </c>
    </row>
    <row r="66" spans="1:23">
      <c r="A66" s="40"/>
      <c r="B66" s="107" t="s">
        <v>55</v>
      </c>
      <c r="C66" s="107"/>
      <c r="D66" s="108"/>
      <c r="E66" s="107"/>
      <c r="F66" s="107"/>
      <c r="G66" s="21" t="s">
        <v>21</v>
      </c>
      <c r="H66" s="22">
        <v>5.2</v>
      </c>
      <c r="I66" s="37">
        <v>250</v>
      </c>
      <c r="J66" s="38">
        <f t="shared" si="6"/>
        <v>1300</v>
      </c>
    </row>
    <row r="67" spans="1:23">
      <c r="A67" s="15"/>
      <c r="B67" s="107" t="s">
        <v>56</v>
      </c>
      <c r="C67" s="107"/>
      <c r="D67" s="108"/>
      <c r="E67" s="107"/>
      <c r="F67" s="107"/>
      <c r="G67" s="21" t="s">
        <v>19</v>
      </c>
      <c r="H67" s="22">
        <v>10.4</v>
      </c>
      <c r="I67" s="24">
        <v>500</v>
      </c>
      <c r="J67" s="24">
        <f t="shared" si="6"/>
        <v>5200</v>
      </c>
    </row>
    <row r="68" spans="1:23">
      <c r="A68" s="15"/>
      <c r="B68" s="107" t="s">
        <v>26</v>
      </c>
      <c r="C68" s="107"/>
      <c r="D68" s="108"/>
      <c r="E68" s="107"/>
      <c r="F68" s="107"/>
      <c r="G68" s="21" t="s">
        <v>19</v>
      </c>
      <c r="H68" s="22">
        <v>5.2</v>
      </c>
      <c r="I68" s="24">
        <v>500</v>
      </c>
      <c r="J68" s="24">
        <f t="shared" si="6"/>
        <v>2600</v>
      </c>
    </row>
    <row r="69" spans="1:23">
      <c r="A69" s="40"/>
      <c r="B69" s="120" t="s">
        <v>57</v>
      </c>
      <c r="C69" s="120"/>
      <c r="D69" s="121"/>
      <c r="E69" s="120"/>
      <c r="F69" s="120"/>
      <c r="G69" s="21" t="s">
        <v>19</v>
      </c>
      <c r="H69" s="22">
        <v>13.6</v>
      </c>
      <c r="I69" s="37">
        <v>160</v>
      </c>
      <c r="J69" s="38">
        <f t="shared" si="6"/>
        <v>2176</v>
      </c>
    </row>
    <row r="70" spans="1:23">
      <c r="A70" s="40"/>
      <c r="B70" s="101" t="s">
        <v>58</v>
      </c>
      <c r="C70" s="102"/>
      <c r="D70" s="102"/>
      <c r="E70" s="102"/>
      <c r="F70" s="103"/>
      <c r="G70" s="21" t="s">
        <v>19</v>
      </c>
      <c r="H70" s="22">
        <v>13.6</v>
      </c>
      <c r="I70" s="37">
        <v>160</v>
      </c>
      <c r="J70" s="38">
        <f t="shared" si="6"/>
        <v>2176</v>
      </c>
    </row>
    <row r="71" spans="1:23">
      <c r="A71" s="15"/>
      <c r="B71" s="107" t="s">
        <v>27</v>
      </c>
      <c r="C71" s="107"/>
      <c r="D71" s="108"/>
      <c r="E71" s="107"/>
      <c r="F71" s="107"/>
      <c r="G71" s="21" t="s">
        <v>21</v>
      </c>
      <c r="H71" s="22">
        <v>3.4</v>
      </c>
      <c r="I71" s="24">
        <v>70</v>
      </c>
      <c r="J71" s="24">
        <f>I71*H71</f>
        <v>238</v>
      </c>
    </row>
    <row r="72" spans="1:23">
      <c r="A72" s="15"/>
      <c r="B72" s="107" t="s">
        <v>59</v>
      </c>
      <c r="C72" s="107"/>
      <c r="D72" s="108"/>
      <c r="E72" s="107"/>
      <c r="F72" s="107"/>
      <c r="G72" s="21" t="s">
        <v>21</v>
      </c>
      <c r="H72" s="22">
        <v>3.4</v>
      </c>
      <c r="I72" s="24">
        <v>600</v>
      </c>
      <c r="J72" s="24">
        <f t="shared" ref="J72:J73" si="7">I72*H72</f>
        <v>2040</v>
      </c>
    </row>
    <row r="73" spans="1:23">
      <c r="A73" s="15"/>
      <c r="B73" s="107" t="s">
        <v>24</v>
      </c>
      <c r="C73" s="107"/>
      <c r="D73" s="108"/>
      <c r="E73" s="107"/>
      <c r="F73" s="107"/>
      <c r="G73" s="21" t="s">
        <v>21</v>
      </c>
      <c r="H73" s="22">
        <v>3.4</v>
      </c>
      <c r="I73" s="24">
        <v>50</v>
      </c>
      <c r="J73" s="24">
        <f t="shared" si="7"/>
        <v>170</v>
      </c>
    </row>
    <row r="74" spans="1:23">
      <c r="A74" s="15"/>
      <c r="B74" s="104" t="s">
        <v>60</v>
      </c>
      <c r="C74" s="105"/>
      <c r="D74" s="105"/>
      <c r="E74" s="105"/>
      <c r="F74" s="106"/>
      <c r="G74" s="21" t="s">
        <v>21</v>
      </c>
      <c r="H74" s="22">
        <v>5.8</v>
      </c>
      <c r="I74" s="37">
        <v>160</v>
      </c>
      <c r="J74" s="38">
        <f>I74*H74</f>
        <v>928</v>
      </c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</row>
    <row r="75" spans="1:23">
      <c r="A75" s="15"/>
      <c r="B75" s="104" t="s">
        <v>61</v>
      </c>
      <c r="C75" s="105"/>
      <c r="D75" s="105"/>
      <c r="E75" s="105"/>
      <c r="F75" s="106"/>
      <c r="G75" s="21" t="s">
        <v>19</v>
      </c>
      <c r="H75" s="22">
        <v>11.8</v>
      </c>
      <c r="I75" s="42">
        <v>90</v>
      </c>
      <c r="J75" s="38">
        <f>I75*H75</f>
        <v>1062</v>
      </c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</row>
    <row r="76" spans="1:23">
      <c r="A76" s="15"/>
      <c r="B76" s="104" t="s">
        <v>62</v>
      </c>
      <c r="C76" s="105"/>
      <c r="D76" s="105"/>
      <c r="E76" s="105"/>
      <c r="F76" s="106"/>
      <c r="G76" s="21" t="s">
        <v>19</v>
      </c>
      <c r="H76" s="22">
        <v>1.3</v>
      </c>
      <c r="I76" s="42">
        <v>250</v>
      </c>
      <c r="J76" s="38">
        <f>I76*H76</f>
        <v>325</v>
      </c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</row>
    <row r="77" spans="1:23">
      <c r="A77" s="15"/>
      <c r="B77" s="104" t="s">
        <v>29</v>
      </c>
      <c r="C77" s="105"/>
      <c r="D77" s="105"/>
      <c r="E77" s="105"/>
      <c r="F77" s="106"/>
      <c r="G77" s="21" t="s">
        <v>21</v>
      </c>
      <c r="H77" s="22">
        <v>9.1999999999999993</v>
      </c>
      <c r="I77" s="24">
        <v>450</v>
      </c>
      <c r="J77" s="24">
        <f t="shared" ref="J77:J78" si="8">I77*H77</f>
        <v>4140</v>
      </c>
    </row>
    <row r="78" spans="1:23">
      <c r="A78" s="15"/>
      <c r="B78" s="104" t="s">
        <v>30</v>
      </c>
      <c r="C78" s="105"/>
      <c r="D78" s="105"/>
      <c r="E78" s="105"/>
      <c r="F78" s="106"/>
      <c r="G78" s="21" t="s">
        <v>17</v>
      </c>
      <c r="H78" s="22">
        <v>5</v>
      </c>
      <c r="I78" s="24">
        <v>350</v>
      </c>
      <c r="J78" s="24">
        <f t="shared" si="8"/>
        <v>1750</v>
      </c>
    </row>
    <row r="79" spans="1:23">
      <c r="A79" s="15"/>
      <c r="B79" s="104" t="s">
        <v>115</v>
      </c>
      <c r="C79" s="105"/>
      <c r="D79" s="105"/>
      <c r="E79" s="105"/>
      <c r="F79" s="106"/>
      <c r="G79" s="21" t="s">
        <v>17</v>
      </c>
      <c r="H79" s="22">
        <v>1</v>
      </c>
      <c r="I79" s="24">
        <v>700</v>
      </c>
      <c r="J79" s="24">
        <f t="shared" ref="J79:J80" si="9">I79*H79</f>
        <v>700</v>
      </c>
    </row>
    <row r="80" spans="1:23">
      <c r="A80" s="33"/>
      <c r="B80" s="109" t="s">
        <v>37</v>
      </c>
      <c r="C80" s="110"/>
      <c r="D80" s="111"/>
      <c r="E80" s="110"/>
      <c r="F80" s="112"/>
      <c r="G80" s="26" t="s">
        <v>35</v>
      </c>
      <c r="H80" s="27">
        <v>10</v>
      </c>
      <c r="I80" s="28">
        <v>350</v>
      </c>
      <c r="J80" s="28">
        <f t="shared" si="9"/>
        <v>3500</v>
      </c>
    </row>
    <row r="81" spans="1:10">
      <c r="A81" s="34"/>
      <c r="B81" s="113" t="s">
        <v>38</v>
      </c>
      <c r="C81" s="114"/>
      <c r="D81" s="114"/>
      <c r="E81" s="114"/>
      <c r="F81" s="114"/>
      <c r="G81" s="16" t="s">
        <v>2</v>
      </c>
      <c r="H81" s="17">
        <v>0</v>
      </c>
      <c r="I81" s="18">
        <v>0</v>
      </c>
      <c r="J81" s="19">
        <f>SUM(J57:J80)</f>
        <v>58807</v>
      </c>
    </row>
    <row r="82" spans="1:10">
      <c r="A82" s="15"/>
      <c r="B82" s="116" t="s">
        <v>63</v>
      </c>
      <c r="C82" s="117"/>
      <c r="D82" s="117"/>
      <c r="E82" s="117"/>
      <c r="F82" s="118"/>
      <c r="G82" s="16"/>
      <c r="H82" s="17"/>
      <c r="I82" s="18"/>
      <c r="J82" s="43"/>
    </row>
    <row r="83" spans="1:10">
      <c r="A83" s="40"/>
      <c r="B83" s="107" t="s">
        <v>51</v>
      </c>
      <c r="C83" s="107"/>
      <c r="D83" s="108"/>
      <c r="E83" s="107"/>
      <c r="F83" s="107"/>
      <c r="G83" s="21" t="s">
        <v>21</v>
      </c>
      <c r="H83" s="22">
        <v>32.700000000000003</v>
      </c>
      <c r="I83" s="37">
        <v>30</v>
      </c>
      <c r="J83" s="38">
        <f t="shared" ref="J83:J88" si="10">I83*H83</f>
        <v>981.00000000000011</v>
      </c>
    </row>
    <row r="84" spans="1:10">
      <c r="A84" s="40"/>
      <c r="B84" s="107" t="s">
        <v>52</v>
      </c>
      <c r="C84" s="107"/>
      <c r="D84" s="108"/>
      <c r="E84" s="107"/>
      <c r="F84" s="107"/>
      <c r="G84" s="21" t="s">
        <v>21</v>
      </c>
      <c r="H84" s="22">
        <v>32.700000000000003</v>
      </c>
      <c r="I84" s="37">
        <v>160</v>
      </c>
      <c r="J84" s="38">
        <f t="shared" si="10"/>
        <v>5232</v>
      </c>
    </row>
    <row r="85" spans="1:10">
      <c r="A85" s="40"/>
      <c r="B85" s="107" t="s">
        <v>53</v>
      </c>
      <c r="C85" s="119"/>
      <c r="D85" s="119"/>
      <c r="E85" s="119"/>
      <c r="F85" s="115"/>
      <c r="G85" s="21" t="s">
        <v>21</v>
      </c>
      <c r="H85" s="22">
        <v>32.700000000000003</v>
      </c>
      <c r="I85" s="37">
        <v>30</v>
      </c>
      <c r="J85" s="38">
        <f t="shared" si="10"/>
        <v>981.00000000000011</v>
      </c>
    </row>
    <row r="86" spans="1:10">
      <c r="A86" s="40"/>
      <c r="B86" s="104" t="s">
        <v>54</v>
      </c>
      <c r="C86" s="105"/>
      <c r="D86" s="105"/>
      <c r="E86" s="105"/>
      <c r="F86" s="106"/>
      <c r="G86" s="21" t="s">
        <v>21</v>
      </c>
      <c r="H86" s="22">
        <v>32.700000000000003</v>
      </c>
      <c r="I86" s="37">
        <v>160</v>
      </c>
      <c r="J86" s="38">
        <f t="shared" si="10"/>
        <v>5232</v>
      </c>
    </row>
    <row r="87" spans="1:10">
      <c r="A87" s="40"/>
      <c r="B87" s="120" t="s">
        <v>64</v>
      </c>
      <c r="C87" s="120"/>
      <c r="D87" s="121"/>
      <c r="E87" s="120"/>
      <c r="F87" s="120"/>
      <c r="G87" s="21" t="s">
        <v>19</v>
      </c>
      <c r="H87" s="22">
        <v>6.1</v>
      </c>
      <c r="I87" s="37">
        <v>220</v>
      </c>
      <c r="J87" s="38">
        <f t="shared" si="10"/>
        <v>1342</v>
      </c>
    </row>
    <row r="88" spans="1:10">
      <c r="A88" s="40"/>
      <c r="B88" s="101" t="s">
        <v>65</v>
      </c>
      <c r="C88" s="102"/>
      <c r="D88" s="102"/>
      <c r="E88" s="102"/>
      <c r="F88" s="103"/>
      <c r="G88" s="21" t="s">
        <v>19</v>
      </c>
      <c r="H88" s="22">
        <v>6.1</v>
      </c>
      <c r="I88" s="37">
        <v>150</v>
      </c>
      <c r="J88" s="38">
        <f t="shared" si="10"/>
        <v>915</v>
      </c>
    </row>
    <row r="89" spans="1:10">
      <c r="A89" s="15"/>
      <c r="B89" s="107" t="s">
        <v>27</v>
      </c>
      <c r="C89" s="107"/>
      <c r="D89" s="108"/>
      <c r="E89" s="107"/>
      <c r="F89" s="107"/>
      <c r="G89" s="21" t="s">
        <v>21</v>
      </c>
      <c r="H89" s="22">
        <v>11.1</v>
      </c>
      <c r="I89" s="24">
        <v>70</v>
      </c>
      <c r="J89" s="24">
        <f>I89*H89</f>
        <v>777</v>
      </c>
    </row>
    <row r="90" spans="1:10">
      <c r="A90" s="15"/>
      <c r="B90" s="107" t="s">
        <v>28</v>
      </c>
      <c r="C90" s="107"/>
      <c r="D90" s="108"/>
      <c r="E90" s="107"/>
      <c r="F90" s="107"/>
      <c r="G90" s="21" t="s">
        <v>21</v>
      </c>
      <c r="H90" s="22">
        <v>11.1</v>
      </c>
      <c r="I90" s="24">
        <v>600</v>
      </c>
      <c r="J90" s="24">
        <f t="shared" ref="J90:J91" si="11">I90*H90</f>
        <v>6660</v>
      </c>
    </row>
    <row r="91" spans="1:10">
      <c r="A91" s="15"/>
      <c r="B91" s="107" t="s">
        <v>24</v>
      </c>
      <c r="C91" s="107"/>
      <c r="D91" s="108"/>
      <c r="E91" s="107"/>
      <c r="F91" s="107"/>
      <c r="G91" s="21" t="s">
        <v>21</v>
      </c>
      <c r="H91" s="22">
        <v>11.1</v>
      </c>
      <c r="I91" s="24">
        <v>50</v>
      </c>
      <c r="J91" s="24">
        <f t="shared" si="11"/>
        <v>555</v>
      </c>
    </row>
    <row r="92" spans="1:10">
      <c r="A92" s="15"/>
      <c r="B92" s="104" t="s">
        <v>61</v>
      </c>
      <c r="C92" s="105"/>
      <c r="D92" s="105"/>
      <c r="E92" s="105"/>
      <c r="F92" s="106"/>
      <c r="G92" s="21" t="s">
        <v>19</v>
      </c>
      <c r="H92" s="22">
        <v>13.6</v>
      </c>
      <c r="I92" s="42">
        <v>90</v>
      </c>
      <c r="J92" s="38">
        <f>I92*H92</f>
        <v>1224</v>
      </c>
    </row>
    <row r="93" spans="1:10">
      <c r="A93" s="15"/>
      <c r="B93" s="104" t="s">
        <v>29</v>
      </c>
      <c r="C93" s="105"/>
      <c r="D93" s="105"/>
      <c r="E93" s="105"/>
      <c r="F93" s="106"/>
      <c r="G93" s="21" t="s">
        <v>21</v>
      </c>
      <c r="H93" s="22">
        <v>11.1</v>
      </c>
      <c r="I93" s="24">
        <v>450</v>
      </c>
      <c r="J93" s="24">
        <f t="shared" ref="J93:J96" si="12">I93*H93</f>
        <v>4995</v>
      </c>
    </row>
    <row r="94" spans="1:10">
      <c r="A94" s="15"/>
      <c r="B94" s="104" t="s">
        <v>67</v>
      </c>
      <c r="C94" s="105"/>
      <c r="D94" s="105"/>
      <c r="E94" s="105"/>
      <c r="F94" s="106"/>
      <c r="G94" s="21" t="s">
        <v>17</v>
      </c>
      <c r="H94" s="22">
        <v>1</v>
      </c>
      <c r="I94" s="24">
        <v>700</v>
      </c>
      <c r="J94" s="24">
        <f t="shared" si="12"/>
        <v>700</v>
      </c>
    </row>
    <row r="95" spans="1:10" s="44" customFormat="1">
      <c r="A95" s="15"/>
      <c r="B95" s="104" t="s">
        <v>68</v>
      </c>
      <c r="C95" s="105"/>
      <c r="D95" s="105"/>
      <c r="E95" s="105"/>
      <c r="F95" s="106"/>
      <c r="G95" s="21" t="s">
        <v>19</v>
      </c>
      <c r="H95" s="22">
        <v>14.5</v>
      </c>
      <c r="I95" s="37">
        <v>250</v>
      </c>
      <c r="J95" s="38">
        <f t="shared" si="12"/>
        <v>3625</v>
      </c>
    </row>
    <row r="96" spans="1:10">
      <c r="A96" s="33"/>
      <c r="B96" s="109" t="s">
        <v>37</v>
      </c>
      <c r="C96" s="110"/>
      <c r="D96" s="111"/>
      <c r="E96" s="110"/>
      <c r="F96" s="112"/>
      <c r="G96" s="26" t="s">
        <v>35</v>
      </c>
      <c r="H96" s="27">
        <v>12</v>
      </c>
      <c r="I96" s="28">
        <v>350</v>
      </c>
      <c r="J96" s="28">
        <f t="shared" si="12"/>
        <v>4200</v>
      </c>
    </row>
    <row r="97" spans="1:23">
      <c r="A97" s="34"/>
      <c r="B97" s="113" t="s">
        <v>38</v>
      </c>
      <c r="C97" s="114"/>
      <c r="D97" s="114"/>
      <c r="E97" s="114"/>
      <c r="F97" s="114"/>
      <c r="G97" s="16" t="s">
        <v>2</v>
      </c>
      <c r="H97" s="17">
        <v>0</v>
      </c>
      <c r="I97" s="18">
        <v>0</v>
      </c>
      <c r="J97" s="19">
        <f>SUM(J83:J96)</f>
        <v>37419</v>
      </c>
    </row>
    <row r="98" spans="1:23">
      <c r="A98" s="15"/>
      <c r="B98" s="116" t="s">
        <v>69</v>
      </c>
      <c r="C98" s="117"/>
      <c r="D98" s="117"/>
      <c r="E98" s="117"/>
      <c r="F98" s="118"/>
      <c r="G98" s="16"/>
      <c r="H98" s="17"/>
      <c r="I98" s="18"/>
      <c r="J98" s="43"/>
    </row>
    <row r="99" spans="1:23">
      <c r="A99" s="40"/>
      <c r="B99" s="107" t="s">
        <v>51</v>
      </c>
      <c r="C99" s="107"/>
      <c r="D99" s="108"/>
      <c r="E99" s="107"/>
      <c r="F99" s="107"/>
      <c r="G99" s="21" t="s">
        <v>21</v>
      </c>
      <c r="H99" s="22">
        <v>36.9</v>
      </c>
      <c r="I99" s="37">
        <v>30</v>
      </c>
      <c r="J99" s="38">
        <f t="shared" ref="J99:J104" si="13">I99*H99</f>
        <v>1107</v>
      </c>
    </row>
    <row r="100" spans="1:23">
      <c r="A100" s="40"/>
      <c r="B100" s="107" t="s">
        <v>52</v>
      </c>
      <c r="C100" s="107"/>
      <c r="D100" s="108"/>
      <c r="E100" s="107"/>
      <c r="F100" s="107"/>
      <c r="G100" s="21" t="s">
        <v>21</v>
      </c>
      <c r="H100" s="22">
        <v>36.9</v>
      </c>
      <c r="I100" s="37">
        <v>160</v>
      </c>
      <c r="J100" s="38">
        <f t="shared" si="13"/>
        <v>5904</v>
      </c>
    </row>
    <row r="101" spans="1:23">
      <c r="A101" s="40"/>
      <c r="B101" s="107" t="s">
        <v>53</v>
      </c>
      <c r="C101" s="119"/>
      <c r="D101" s="119"/>
      <c r="E101" s="119"/>
      <c r="F101" s="115"/>
      <c r="G101" s="21" t="s">
        <v>21</v>
      </c>
      <c r="H101" s="22">
        <v>36.9</v>
      </c>
      <c r="I101" s="37">
        <v>30</v>
      </c>
      <c r="J101" s="38">
        <f t="shared" si="13"/>
        <v>1107</v>
      </c>
    </row>
    <row r="102" spans="1:23">
      <c r="A102" s="40"/>
      <c r="B102" s="104" t="s">
        <v>54</v>
      </c>
      <c r="C102" s="105"/>
      <c r="D102" s="105"/>
      <c r="E102" s="105"/>
      <c r="F102" s="106"/>
      <c r="G102" s="21" t="s">
        <v>21</v>
      </c>
      <c r="H102" s="22">
        <v>36.9</v>
      </c>
      <c r="I102" s="37">
        <v>160</v>
      </c>
      <c r="J102" s="38">
        <f t="shared" si="13"/>
        <v>5904</v>
      </c>
    </row>
    <row r="103" spans="1:23">
      <c r="A103" s="40"/>
      <c r="B103" s="120" t="s">
        <v>64</v>
      </c>
      <c r="C103" s="120"/>
      <c r="D103" s="121"/>
      <c r="E103" s="120"/>
      <c r="F103" s="120"/>
      <c r="G103" s="21" t="s">
        <v>19</v>
      </c>
      <c r="H103" s="22">
        <v>6.1</v>
      </c>
      <c r="I103" s="37">
        <v>220</v>
      </c>
      <c r="J103" s="38">
        <f t="shared" si="13"/>
        <v>1342</v>
      </c>
    </row>
    <row r="104" spans="1:23">
      <c r="A104" s="40"/>
      <c r="B104" s="101" t="s">
        <v>65</v>
      </c>
      <c r="C104" s="102"/>
      <c r="D104" s="102"/>
      <c r="E104" s="102"/>
      <c r="F104" s="103"/>
      <c r="G104" s="21" t="s">
        <v>19</v>
      </c>
      <c r="H104" s="22">
        <v>6.1</v>
      </c>
      <c r="I104" s="37">
        <v>150</v>
      </c>
      <c r="J104" s="38">
        <f t="shared" si="13"/>
        <v>915</v>
      </c>
    </row>
    <row r="105" spans="1:23">
      <c r="A105" s="15"/>
      <c r="B105" s="104" t="s">
        <v>60</v>
      </c>
      <c r="C105" s="105"/>
      <c r="D105" s="105"/>
      <c r="E105" s="105"/>
      <c r="F105" s="106"/>
      <c r="G105" s="21" t="s">
        <v>21</v>
      </c>
      <c r="H105" s="22">
        <v>14.2</v>
      </c>
      <c r="I105" s="37">
        <v>160</v>
      </c>
      <c r="J105" s="38">
        <f>I105*H105</f>
        <v>2272</v>
      </c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41"/>
      <c r="V105" s="41"/>
      <c r="W105" s="41"/>
    </row>
    <row r="106" spans="1:23">
      <c r="A106" s="15"/>
      <c r="B106" s="104" t="s">
        <v>61</v>
      </c>
      <c r="C106" s="105"/>
      <c r="D106" s="105"/>
      <c r="E106" s="105"/>
      <c r="F106" s="106"/>
      <c r="G106" s="21" t="s">
        <v>19</v>
      </c>
      <c r="H106" s="22">
        <v>14.5</v>
      </c>
      <c r="I106" s="42">
        <v>90</v>
      </c>
      <c r="J106" s="38">
        <f>I106*H106</f>
        <v>1305</v>
      </c>
      <c r="K106" s="41"/>
      <c r="L106" s="41"/>
      <c r="M106" s="41"/>
      <c r="N106" s="41"/>
      <c r="O106" s="41"/>
      <c r="P106" s="41"/>
      <c r="Q106" s="41"/>
      <c r="R106" s="41"/>
      <c r="S106" s="41"/>
      <c r="T106" s="41"/>
      <c r="U106" s="41"/>
      <c r="V106" s="41"/>
      <c r="W106" s="41"/>
    </row>
    <row r="107" spans="1:23">
      <c r="A107" s="15"/>
      <c r="B107" s="104" t="s">
        <v>29</v>
      </c>
      <c r="C107" s="105"/>
      <c r="D107" s="105"/>
      <c r="E107" s="105"/>
      <c r="F107" s="106"/>
      <c r="G107" s="21" t="s">
        <v>21</v>
      </c>
      <c r="H107" s="22">
        <v>14.2</v>
      </c>
      <c r="I107" s="24">
        <v>450</v>
      </c>
      <c r="J107" s="24">
        <f t="shared" ref="J107:J111" si="14">I107*H107</f>
        <v>6390</v>
      </c>
    </row>
    <row r="108" spans="1:23">
      <c r="A108" s="15"/>
      <c r="B108" s="104" t="s">
        <v>67</v>
      </c>
      <c r="C108" s="105"/>
      <c r="D108" s="105"/>
      <c r="E108" s="105"/>
      <c r="F108" s="106"/>
      <c r="G108" s="21" t="s">
        <v>17</v>
      </c>
      <c r="H108" s="22">
        <v>1</v>
      </c>
      <c r="I108" s="24">
        <v>700</v>
      </c>
      <c r="J108" s="24">
        <f t="shared" si="14"/>
        <v>700</v>
      </c>
    </row>
    <row r="109" spans="1:23" s="44" customFormat="1">
      <c r="A109" s="15"/>
      <c r="B109" s="104" t="s">
        <v>68</v>
      </c>
      <c r="C109" s="105"/>
      <c r="D109" s="105"/>
      <c r="E109" s="105"/>
      <c r="F109" s="106"/>
      <c r="G109" s="21" t="s">
        <v>19</v>
      </c>
      <c r="H109" s="22">
        <v>15.4</v>
      </c>
      <c r="I109" s="37">
        <v>250</v>
      </c>
      <c r="J109" s="38">
        <f t="shared" si="14"/>
        <v>3850</v>
      </c>
    </row>
    <row r="110" spans="1:23">
      <c r="A110" s="45"/>
      <c r="B110" s="115" t="s">
        <v>70</v>
      </c>
      <c r="C110" s="107"/>
      <c r="D110" s="108"/>
      <c r="E110" s="107"/>
      <c r="F110" s="107"/>
      <c r="G110" s="21" t="s">
        <v>31</v>
      </c>
      <c r="H110" s="29">
        <v>1</v>
      </c>
      <c r="I110" s="42">
        <v>2000</v>
      </c>
      <c r="J110" s="38">
        <f t="shared" si="14"/>
        <v>2000</v>
      </c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</row>
    <row r="111" spans="1:23">
      <c r="A111" s="33"/>
      <c r="B111" s="109" t="s">
        <v>37</v>
      </c>
      <c r="C111" s="110"/>
      <c r="D111" s="111"/>
      <c r="E111" s="110"/>
      <c r="F111" s="112"/>
      <c r="G111" s="26" t="s">
        <v>35</v>
      </c>
      <c r="H111" s="27">
        <v>1</v>
      </c>
      <c r="I111" s="28">
        <v>350</v>
      </c>
      <c r="J111" s="28">
        <f t="shared" si="14"/>
        <v>350</v>
      </c>
    </row>
    <row r="112" spans="1:23">
      <c r="A112" s="34"/>
      <c r="B112" s="113" t="s">
        <v>38</v>
      </c>
      <c r="C112" s="114"/>
      <c r="D112" s="114"/>
      <c r="E112" s="114"/>
      <c r="F112" s="114"/>
      <c r="G112" s="16" t="s">
        <v>2</v>
      </c>
      <c r="H112" s="17">
        <v>0</v>
      </c>
      <c r="I112" s="18">
        <v>0</v>
      </c>
      <c r="J112" s="19">
        <f>SUM(J99:J111)</f>
        <v>33146</v>
      </c>
    </row>
    <row r="113" spans="1:23">
      <c r="A113" s="15"/>
      <c r="B113" s="116" t="s">
        <v>71</v>
      </c>
      <c r="C113" s="117"/>
      <c r="D113" s="117"/>
      <c r="E113" s="117"/>
      <c r="F113" s="118"/>
      <c r="G113" s="16"/>
      <c r="H113" s="17"/>
      <c r="I113" s="18"/>
      <c r="J113" s="43"/>
    </row>
    <row r="114" spans="1:23">
      <c r="A114" s="40"/>
      <c r="B114" s="107" t="s">
        <v>51</v>
      </c>
      <c r="C114" s="107"/>
      <c r="D114" s="108"/>
      <c r="E114" s="107"/>
      <c r="F114" s="107"/>
      <c r="G114" s="21" t="s">
        <v>21</v>
      </c>
      <c r="H114" s="22">
        <v>40.799999999999997</v>
      </c>
      <c r="I114" s="37">
        <v>30</v>
      </c>
      <c r="J114" s="38">
        <f t="shared" ref="J114:J119" si="15">I114*H114</f>
        <v>1224</v>
      </c>
    </row>
    <row r="115" spans="1:23">
      <c r="A115" s="40"/>
      <c r="B115" s="107" t="s">
        <v>52</v>
      </c>
      <c r="C115" s="107"/>
      <c r="D115" s="108"/>
      <c r="E115" s="107"/>
      <c r="F115" s="107"/>
      <c r="G115" s="21" t="s">
        <v>21</v>
      </c>
      <c r="H115" s="22">
        <v>40.799999999999997</v>
      </c>
      <c r="I115" s="37">
        <v>160</v>
      </c>
      <c r="J115" s="38">
        <f t="shared" si="15"/>
        <v>6528</v>
      </c>
    </row>
    <row r="116" spans="1:23">
      <c r="A116" s="40"/>
      <c r="B116" s="107" t="s">
        <v>53</v>
      </c>
      <c r="C116" s="119"/>
      <c r="D116" s="119"/>
      <c r="E116" s="119"/>
      <c r="F116" s="115"/>
      <c r="G116" s="21" t="s">
        <v>21</v>
      </c>
      <c r="H116" s="22">
        <v>40.799999999999997</v>
      </c>
      <c r="I116" s="37">
        <v>30</v>
      </c>
      <c r="J116" s="38">
        <f t="shared" si="15"/>
        <v>1224</v>
      </c>
    </row>
    <row r="117" spans="1:23">
      <c r="A117" s="40"/>
      <c r="B117" s="104" t="s">
        <v>54</v>
      </c>
      <c r="C117" s="105"/>
      <c r="D117" s="105"/>
      <c r="E117" s="105"/>
      <c r="F117" s="106"/>
      <c r="G117" s="21" t="s">
        <v>21</v>
      </c>
      <c r="H117" s="22">
        <v>40.799999999999997</v>
      </c>
      <c r="I117" s="37">
        <v>160</v>
      </c>
      <c r="J117" s="38">
        <f t="shared" si="15"/>
        <v>6528</v>
      </c>
    </row>
    <row r="118" spans="1:23">
      <c r="A118" s="40"/>
      <c r="B118" s="120" t="s">
        <v>64</v>
      </c>
      <c r="C118" s="120"/>
      <c r="D118" s="121"/>
      <c r="E118" s="120"/>
      <c r="F118" s="120"/>
      <c r="G118" s="21" t="s">
        <v>19</v>
      </c>
      <c r="H118" s="22">
        <v>4.3</v>
      </c>
      <c r="I118" s="37">
        <v>220</v>
      </c>
      <c r="J118" s="38">
        <f t="shared" si="15"/>
        <v>946</v>
      </c>
    </row>
    <row r="119" spans="1:23">
      <c r="A119" s="40"/>
      <c r="B119" s="101" t="s">
        <v>65</v>
      </c>
      <c r="C119" s="102"/>
      <c r="D119" s="102"/>
      <c r="E119" s="102"/>
      <c r="F119" s="103"/>
      <c r="G119" s="21" t="s">
        <v>19</v>
      </c>
      <c r="H119" s="22">
        <v>4.3</v>
      </c>
      <c r="I119" s="37">
        <v>150</v>
      </c>
      <c r="J119" s="38">
        <f t="shared" si="15"/>
        <v>645</v>
      </c>
    </row>
    <row r="120" spans="1:23">
      <c r="A120" s="15"/>
      <c r="B120" s="104" t="s">
        <v>60</v>
      </c>
      <c r="C120" s="105"/>
      <c r="D120" s="105"/>
      <c r="E120" s="105"/>
      <c r="F120" s="106"/>
      <c r="G120" s="21" t="s">
        <v>21</v>
      </c>
      <c r="H120" s="22">
        <v>16.399999999999999</v>
      </c>
      <c r="I120" s="37">
        <v>160</v>
      </c>
      <c r="J120" s="38">
        <f>I120*H120</f>
        <v>2624</v>
      </c>
      <c r="K120" s="41"/>
      <c r="L120" s="41"/>
      <c r="M120" s="41"/>
      <c r="N120" s="41"/>
      <c r="O120" s="41"/>
      <c r="P120" s="41"/>
      <c r="Q120" s="41"/>
      <c r="R120" s="41"/>
      <c r="S120" s="41"/>
      <c r="T120" s="41"/>
      <c r="U120" s="41"/>
      <c r="V120" s="41"/>
      <c r="W120" s="41"/>
    </row>
    <row r="121" spans="1:23">
      <c r="A121" s="15"/>
      <c r="B121" s="104" t="s">
        <v>61</v>
      </c>
      <c r="C121" s="105"/>
      <c r="D121" s="105"/>
      <c r="E121" s="105"/>
      <c r="F121" s="106"/>
      <c r="G121" s="21" t="s">
        <v>19</v>
      </c>
      <c r="H121" s="22">
        <v>16.399999999999999</v>
      </c>
      <c r="I121" s="42">
        <v>90</v>
      </c>
      <c r="J121" s="38">
        <f>I121*H121</f>
        <v>1475.9999999999998</v>
      </c>
      <c r="K121" s="41"/>
      <c r="L121" s="41"/>
      <c r="M121" s="41"/>
      <c r="N121" s="41"/>
      <c r="O121" s="41"/>
      <c r="P121" s="41"/>
      <c r="Q121" s="41"/>
      <c r="R121" s="41"/>
      <c r="S121" s="41"/>
      <c r="T121" s="41"/>
      <c r="U121" s="41"/>
      <c r="V121" s="41"/>
      <c r="W121" s="41"/>
    </row>
    <row r="122" spans="1:23">
      <c r="A122" s="15"/>
      <c r="B122" s="104" t="s">
        <v>29</v>
      </c>
      <c r="C122" s="105"/>
      <c r="D122" s="105"/>
      <c r="E122" s="105"/>
      <c r="F122" s="106"/>
      <c r="G122" s="21" t="s">
        <v>21</v>
      </c>
      <c r="H122" s="22">
        <v>16.399999999999999</v>
      </c>
      <c r="I122" s="24">
        <v>450</v>
      </c>
      <c r="J122" s="24">
        <f t="shared" ref="J122:J126" si="16">I122*H122</f>
        <v>7379.9999999999991</v>
      </c>
    </row>
    <row r="123" spans="1:23">
      <c r="A123" s="15"/>
      <c r="B123" s="104" t="s">
        <v>67</v>
      </c>
      <c r="C123" s="105"/>
      <c r="D123" s="105"/>
      <c r="E123" s="105"/>
      <c r="F123" s="106"/>
      <c r="G123" s="21" t="s">
        <v>17</v>
      </c>
      <c r="H123" s="22">
        <v>1</v>
      </c>
      <c r="I123" s="24">
        <v>700</v>
      </c>
      <c r="J123" s="24">
        <f t="shared" si="16"/>
        <v>700</v>
      </c>
    </row>
    <row r="124" spans="1:23" s="44" customFormat="1">
      <c r="A124" s="15"/>
      <c r="B124" s="104" t="s">
        <v>68</v>
      </c>
      <c r="C124" s="105"/>
      <c r="D124" s="105"/>
      <c r="E124" s="105"/>
      <c r="F124" s="106"/>
      <c r="G124" s="21" t="s">
        <v>19</v>
      </c>
      <c r="H124" s="22">
        <v>17.3</v>
      </c>
      <c r="I124" s="37">
        <v>250</v>
      </c>
      <c r="J124" s="38">
        <f t="shared" si="16"/>
        <v>4325</v>
      </c>
    </row>
    <row r="125" spans="1:23">
      <c r="A125" s="45"/>
      <c r="B125" s="115" t="s">
        <v>70</v>
      </c>
      <c r="C125" s="107"/>
      <c r="D125" s="108"/>
      <c r="E125" s="107"/>
      <c r="F125" s="107"/>
      <c r="G125" s="21" t="s">
        <v>31</v>
      </c>
      <c r="H125" s="29">
        <v>1</v>
      </c>
      <c r="I125" s="42">
        <v>2000</v>
      </c>
      <c r="J125" s="38">
        <f t="shared" si="16"/>
        <v>2000</v>
      </c>
      <c r="K125" s="41"/>
      <c r="L125" s="41"/>
      <c r="M125" s="41"/>
      <c r="N125" s="41"/>
      <c r="O125" s="41"/>
      <c r="P125" s="41"/>
      <c r="Q125" s="41"/>
      <c r="R125" s="41"/>
      <c r="S125" s="41"/>
      <c r="T125" s="41"/>
      <c r="U125" s="41"/>
      <c r="V125" s="41"/>
      <c r="W125" s="41"/>
    </row>
    <row r="126" spans="1:23">
      <c r="A126" s="33"/>
      <c r="B126" s="109" t="s">
        <v>37</v>
      </c>
      <c r="C126" s="110"/>
      <c r="D126" s="111"/>
      <c r="E126" s="110"/>
      <c r="F126" s="112"/>
      <c r="G126" s="26" t="s">
        <v>35</v>
      </c>
      <c r="H126" s="27">
        <v>1</v>
      </c>
      <c r="I126" s="28">
        <v>350</v>
      </c>
      <c r="J126" s="28">
        <f t="shared" si="16"/>
        <v>350</v>
      </c>
    </row>
    <row r="127" spans="1:23">
      <c r="A127" s="34"/>
      <c r="B127" s="113" t="s">
        <v>38</v>
      </c>
      <c r="C127" s="114"/>
      <c r="D127" s="114"/>
      <c r="E127" s="114"/>
      <c r="F127" s="114"/>
      <c r="G127" s="16" t="s">
        <v>2</v>
      </c>
      <c r="H127" s="17">
        <v>0</v>
      </c>
      <c r="I127" s="18">
        <v>0</v>
      </c>
      <c r="J127" s="19">
        <f>SUM(J114:J126)</f>
        <v>35950</v>
      </c>
    </row>
    <row r="128" spans="1:23">
      <c r="A128" s="15"/>
      <c r="B128" s="116" t="s">
        <v>72</v>
      </c>
      <c r="C128" s="117"/>
      <c r="D128" s="117"/>
      <c r="E128" s="117"/>
      <c r="F128" s="118"/>
      <c r="G128" s="16"/>
      <c r="H128" s="17"/>
      <c r="I128" s="18"/>
      <c r="J128" s="43"/>
    </row>
    <row r="129" spans="1:12">
      <c r="A129" s="15"/>
      <c r="B129" s="107" t="s">
        <v>27</v>
      </c>
      <c r="C129" s="107"/>
      <c r="D129" s="108"/>
      <c r="E129" s="107"/>
      <c r="F129" s="107"/>
      <c r="G129" s="21" t="s">
        <v>21</v>
      </c>
      <c r="H129" s="22">
        <v>6.5</v>
      </c>
      <c r="I129" s="24">
        <v>70</v>
      </c>
      <c r="J129" s="24">
        <f>I129*H129</f>
        <v>455</v>
      </c>
    </row>
    <row r="130" spans="1:12">
      <c r="A130" s="46"/>
      <c r="B130" s="104" t="s">
        <v>73</v>
      </c>
      <c r="C130" s="105"/>
      <c r="D130" s="105"/>
      <c r="E130" s="105"/>
      <c r="F130" s="106"/>
      <c r="G130" s="21" t="s">
        <v>21</v>
      </c>
      <c r="H130" s="22">
        <v>6.5</v>
      </c>
      <c r="I130" s="24">
        <v>300</v>
      </c>
      <c r="J130" s="24">
        <f t="shared" ref="J130:J137" si="17">I130*H130</f>
        <v>1950</v>
      </c>
      <c r="L130" s="47"/>
    </row>
    <row r="131" spans="1:12">
      <c r="A131" s="15"/>
      <c r="B131" s="107" t="s">
        <v>28</v>
      </c>
      <c r="C131" s="107"/>
      <c r="D131" s="108"/>
      <c r="E131" s="107"/>
      <c r="F131" s="107"/>
      <c r="G131" s="21" t="s">
        <v>21</v>
      </c>
      <c r="H131" s="22">
        <v>6.5</v>
      </c>
      <c r="I131" s="24">
        <v>600</v>
      </c>
      <c r="J131" s="24">
        <f t="shared" si="17"/>
        <v>3900</v>
      </c>
    </row>
    <row r="132" spans="1:12">
      <c r="A132" s="15"/>
      <c r="B132" s="107" t="s">
        <v>24</v>
      </c>
      <c r="C132" s="107"/>
      <c r="D132" s="108"/>
      <c r="E132" s="107"/>
      <c r="F132" s="107"/>
      <c r="G132" s="21" t="s">
        <v>21</v>
      </c>
      <c r="H132" s="22">
        <v>6.5</v>
      </c>
      <c r="I132" s="24">
        <v>50</v>
      </c>
      <c r="J132" s="24">
        <f t="shared" si="17"/>
        <v>325</v>
      </c>
    </row>
    <row r="133" spans="1:12">
      <c r="A133" s="15"/>
      <c r="B133" s="107" t="s">
        <v>66</v>
      </c>
      <c r="C133" s="107"/>
      <c r="D133" s="108"/>
      <c r="E133" s="107"/>
      <c r="F133" s="107"/>
      <c r="G133" s="35" t="s">
        <v>19</v>
      </c>
      <c r="H133" s="22">
        <v>3.2</v>
      </c>
      <c r="I133" s="24">
        <v>600</v>
      </c>
      <c r="J133" s="24">
        <f t="shared" si="17"/>
        <v>1920</v>
      </c>
    </row>
    <row r="134" spans="1:12">
      <c r="A134" s="15"/>
      <c r="B134" s="107" t="s">
        <v>24</v>
      </c>
      <c r="C134" s="107"/>
      <c r="D134" s="108"/>
      <c r="E134" s="107"/>
      <c r="F134" s="107"/>
      <c r="G134" s="35" t="s">
        <v>19</v>
      </c>
      <c r="H134" s="22">
        <v>3.2</v>
      </c>
      <c r="I134" s="24">
        <v>50</v>
      </c>
      <c r="J134" s="24">
        <f t="shared" si="17"/>
        <v>160</v>
      </c>
    </row>
    <row r="135" spans="1:12">
      <c r="A135" s="15"/>
      <c r="B135" s="104" t="s">
        <v>29</v>
      </c>
      <c r="C135" s="105"/>
      <c r="D135" s="105"/>
      <c r="E135" s="105"/>
      <c r="F135" s="106"/>
      <c r="G135" s="21" t="s">
        <v>21</v>
      </c>
      <c r="H135" s="22">
        <v>6.5</v>
      </c>
      <c r="I135" s="24">
        <v>450</v>
      </c>
      <c r="J135" s="24">
        <f t="shared" si="17"/>
        <v>2925</v>
      </c>
    </row>
    <row r="136" spans="1:12">
      <c r="A136" s="15"/>
      <c r="B136" s="104" t="s">
        <v>30</v>
      </c>
      <c r="C136" s="105"/>
      <c r="D136" s="105"/>
      <c r="E136" s="105"/>
      <c r="F136" s="106"/>
      <c r="G136" s="21" t="s">
        <v>17</v>
      </c>
      <c r="H136" s="22">
        <v>3</v>
      </c>
      <c r="I136" s="24">
        <v>350</v>
      </c>
      <c r="J136" s="24">
        <f t="shared" si="17"/>
        <v>1050</v>
      </c>
    </row>
    <row r="137" spans="1:12">
      <c r="A137" s="33"/>
      <c r="B137" s="109" t="s">
        <v>37</v>
      </c>
      <c r="C137" s="110"/>
      <c r="D137" s="111"/>
      <c r="E137" s="110"/>
      <c r="F137" s="112"/>
      <c r="G137" s="26" t="s">
        <v>35</v>
      </c>
      <c r="H137" s="27">
        <v>4</v>
      </c>
      <c r="I137" s="28">
        <v>350</v>
      </c>
      <c r="J137" s="28">
        <f t="shared" si="17"/>
        <v>1400</v>
      </c>
    </row>
    <row r="138" spans="1:12">
      <c r="A138" s="34"/>
      <c r="B138" s="113" t="s">
        <v>38</v>
      </c>
      <c r="C138" s="114"/>
      <c r="D138" s="114"/>
      <c r="E138" s="114"/>
      <c r="F138" s="114"/>
      <c r="G138" s="16" t="s">
        <v>2</v>
      </c>
      <c r="H138" s="17">
        <v>0</v>
      </c>
      <c r="I138" s="18">
        <v>0</v>
      </c>
      <c r="J138" s="19">
        <f>SUM(J129:J137)</f>
        <v>14085</v>
      </c>
    </row>
    <row r="139" spans="1:12">
      <c r="A139" s="45"/>
      <c r="B139" s="96" t="s">
        <v>74</v>
      </c>
      <c r="C139" s="96"/>
      <c r="D139" s="96"/>
      <c r="E139" s="96"/>
      <c r="F139" s="96"/>
      <c r="G139" s="48"/>
      <c r="H139" s="49"/>
      <c r="I139" s="50"/>
      <c r="J139" s="39"/>
    </row>
    <row r="140" spans="1:12">
      <c r="A140" s="51"/>
      <c r="B140" s="97" t="s">
        <v>75</v>
      </c>
      <c r="C140" s="98"/>
      <c r="D140" s="98"/>
      <c r="E140" s="98"/>
      <c r="F140" s="99"/>
      <c r="G140" s="52" t="s">
        <v>17</v>
      </c>
      <c r="H140" s="53">
        <v>1</v>
      </c>
      <c r="I140" s="54">
        <v>3000</v>
      </c>
      <c r="J140" s="54">
        <f>I140*H140</f>
        <v>3000</v>
      </c>
    </row>
    <row r="141" spans="1:12">
      <c r="A141" s="95"/>
      <c r="B141" s="97" t="s">
        <v>118</v>
      </c>
      <c r="C141" s="98"/>
      <c r="D141" s="98"/>
      <c r="E141" s="98"/>
      <c r="F141" s="99"/>
      <c r="G141" s="52" t="s">
        <v>17</v>
      </c>
      <c r="H141" s="53">
        <v>2</v>
      </c>
      <c r="I141" s="54">
        <v>2000</v>
      </c>
      <c r="J141" s="54">
        <f>I141*H141</f>
        <v>4000</v>
      </c>
    </row>
    <row r="142" spans="1:12">
      <c r="A142" s="45"/>
      <c r="B142" s="101" t="s">
        <v>76</v>
      </c>
      <c r="C142" s="102"/>
      <c r="D142" s="102"/>
      <c r="E142" s="102"/>
      <c r="F142" s="103"/>
      <c r="G142" s="32" t="s">
        <v>19</v>
      </c>
      <c r="H142" s="29">
        <v>15</v>
      </c>
      <c r="I142" s="42">
        <v>150</v>
      </c>
      <c r="J142" s="66">
        <f>I142*H142</f>
        <v>2250</v>
      </c>
      <c r="L142" s="67"/>
    </row>
    <row r="143" spans="1:12">
      <c r="A143" s="15"/>
      <c r="B143" s="104" t="s">
        <v>77</v>
      </c>
      <c r="C143" s="105"/>
      <c r="D143" s="105"/>
      <c r="E143" s="105"/>
      <c r="F143" s="106"/>
      <c r="G143" s="21" t="s">
        <v>19</v>
      </c>
      <c r="H143" s="22">
        <v>15</v>
      </c>
      <c r="I143" s="37">
        <v>150</v>
      </c>
      <c r="J143" s="38">
        <f>I143*H143</f>
        <v>2250</v>
      </c>
    </row>
    <row r="144" spans="1:12">
      <c r="A144" s="55"/>
      <c r="B144" s="100" t="s">
        <v>38</v>
      </c>
      <c r="C144" s="100"/>
      <c r="D144" s="100"/>
      <c r="E144" s="100"/>
      <c r="F144" s="100"/>
      <c r="G144" s="56"/>
      <c r="H144" s="57"/>
      <c r="I144" s="58"/>
      <c r="J144" s="59">
        <f>SUM(J140:J143)</f>
        <v>11500</v>
      </c>
    </row>
    <row r="145" spans="1:10">
      <c r="A145" s="55"/>
      <c r="B145" s="60"/>
      <c r="C145" s="60"/>
      <c r="D145" s="55"/>
      <c r="E145" s="61" t="s">
        <v>38</v>
      </c>
      <c r="F145" s="60"/>
      <c r="G145" s="62"/>
      <c r="H145" s="63"/>
      <c r="I145" s="64"/>
      <c r="J145" s="65">
        <f>SUM(J144,J138,J127,J112,J97,J81,J55,J33)</f>
        <v>268168</v>
      </c>
    </row>
    <row r="146" spans="1:10" ht="16.5" thickBot="1">
      <c r="A146" s="55"/>
      <c r="B146" s="60"/>
      <c r="C146" s="60"/>
      <c r="D146" s="55"/>
      <c r="E146" s="68"/>
      <c r="F146" s="60"/>
      <c r="G146" s="62"/>
      <c r="H146" s="63"/>
      <c r="I146" s="64"/>
      <c r="J146" s="69"/>
    </row>
    <row r="147" spans="1:10" ht="15.75">
      <c r="A147" s="2"/>
      <c r="B147" s="70" t="s">
        <v>78</v>
      </c>
      <c r="C147" s="71"/>
      <c r="D147" s="72"/>
      <c r="E147" s="71"/>
      <c r="F147" s="71"/>
      <c r="G147" s="73"/>
      <c r="H147" s="74"/>
      <c r="I147" s="75"/>
      <c r="J147" s="76">
        <f>J145</f>
        <v>268168</v>
      </c>
    </row>
  </sheetData>
  <mergeCells count="140">
    <mergeCell ref="B11:F11"/>
    <mergeCell ref="B12:F12"/>
    <mergeCell ref="B13:F13"/>
    <mergeCell ref="B14:F14"/>
    <mergeCell ref="B16:F16"/>
    <mergeCell ref="A1:J1"/>
    <mergeCell ref="A7:J7"/>
    <mergeCell ref="A8:J8"/>
    <mergeCell ref="A9:J9"/>
    <mergeCell ref="E10:H10"/>
    <mergeCell ref="I10:J10"/>
    <mergeCell ref="B15:F15"/>
    <mergeCell ref="B22:F22"/>
    <mergeCell ref="B23:F23"/>
    <mergeCell ref="B24:F24"/>
    <mergeCell ref="B25:F25"/>
    <mergeCell ref="B26:F26"/>
    <mergeCell ref="B27:F27"/>
    <mergeCell ref="B17:F17"/>
    <mergeCell ref="B18:F18"/>
    <mergeCell ref="B19:F19"/>
    <mergeCell ref="B20:F20"/>
    <mergeCell ref="B21:F21"/>
    <mergeCell ref="B36:F36"/>
    <mergeCell ref="B37:F37"/>
    <mergeCell ref="B38:F38"/>
    <mergeCell ref="B39:F39"/>
    <mergeCell ref="B40:F40"/>
    <mergeCell ref="B41:F41"/>
    <mergeCell ref="B32:F32"/>
    <mergeCell ref="B33:F33"/>
    <mergeCell ref="B28:F28"/>
    <mergeCell ref="B34:F34"/>
    <mergeCell ref="B35:F35"/>
    <mergeCell ref="B29:F29"/>
    <mergeCell ref="B30:F30"/>
    <mergeCell ref="B31:F31"/>
    <mergeCell ref="B49:F49"/>
    <mergeCell ref="B47:F47"/>
    <mergeCell ref="B48:F48"/>
    <mergeCell ref="B50:F50"/>
    <mergeCell ref="B51:F51"/>
    <mergeCell ref="B52:F52"/>
    <mergeCell ref="B42:F42"/>
    <mergeCell ref="B43:F43"/>
    <mergeCell ref="B44:F44"/>
    <mergeCell ref="B45:F45"/>
    <mergeCell ref="B46:F46"/>
    <mergeCell ref="B56:F56"/>
    <mergeCell ref="B58:F58"/>
    <mergeCell ref="B60:F60"/>
    <mergeCell ref="B57:F57"/>
    <mergeCell ref="B59:F59"/>
    <mergeCell ref="B61:F61"/>
    <mergeCell ref="B53:F53"/>
    <mergeCell ref="B54:F54"/>
    <mergeCell ref="B55:F55"/>
    <mergeCell ref="B67:F67"/>
    <mergeCell ref="B68:F68"/>
    <mergeCell ref="B69:F69"/>
    <mergeCell ref="B70:F70"/>
    <mergeCell ref="B71:F71"/>
    <mergeCell ref="B72:F72"/>
    <mergeCell ref="B62:F62"/>
    <mergeCell ref="B63:F63"/>
    <mergeCell ref="B64:F64"/>
    <mergeCell ref="B65:F65"/>
    <mergeCell ref="B66:F66"/>
    <mergeCell ref="B79:F79"/>
    <mergeCell ref="B80:F80"/>
    <mergeCell ref="B81:F81"/>
    <mergeCell ref="B82:F82"/>
    <mergeCell ref="B83:F83"/>
    <mergeCell ref="B84:F84"/>
    <mergeCell ref="B73:F73"/>
    <mergeCell ref="B74:F74"/>
    <mergeCell ref="B75:F75"/>
    <mergeCell ref="B76:F76"/>
    <mergeCell ref="B77:F77"/>
    <mergeCell ref="B78:F78"/>
    <mergeCell ref="B91:F91"/>
    <mergeCell ref="B93:F93"/>
    <mergeCell ref="B94:F94"/>
    <mergeCell ref="B92:F92"/>
    <mergeCell ref="B85:F85"/>
    <mergeCell ref="B86:F86"/>
    <mergeCell ref="B87:F87"/>
    <mergeCell ref="B88:F88"/>
    <mergeCell ref="B89:F89"/>
    <mergeCell ref="B90:F90"/>
    <mergeCell ref="B98:F98"/>
    <mergeCell ref="B99:F99"/>
    <mergeCell ref="B100:F100"/>
    <mergeCell ref="B101:F101"/>
    <mergeCell ref="B102:F102"/>
    <mergeCell ref="B103:F103"/>
    <mergeCell ref="B95:F95"/>
    <mergeCell ref="B96:F96"/>
    <mergeCell ref="B97:F97"/>
    <mergeCell ref="B107:F107"/>
    <mergeCell ref="B108:F108"/>
    <mergeCell ref="B109:F109"/>
    <mergeCell ref="B110:F110"/>
    <mergeCell ref="B104:F104"/>
    <mergeCell ref="B105:F105"/>
    <mergeCell ref="B106:F106"/>
    <mergeCell ref="B117:F117"/>
    <mergeCell ref="B118:F118"/>
    <mergeCell ref="B119:F119"/>
    <mergeCell ref="B120:F120"/>
    <mergeCell ref="B121:F121"/>
    <mergeCell ref="B111:F111"/>
    <mergeCell ref="B112:F112"/>
    <mergeCell ref="B113:F113"/>
    <mergeCell ref="B114:F114"/>
    <mergeCell ref="B115:F115"/>
    <mergeCell ref="B116:F116"/>
    <mergeCell ref="B125:F125"/>
    <mergeCell ref="B126:F126"/>
    <mergeCell ref="B127:F127"/>
    <mergeCell ref="B128:F128"/>
    <mergeCell ref="B129:F129"/>
    <mergeCell ref="B130:F130"/>
    <mergeCell ref="B122:F122"/>
    <mergeCell ref="B123:F123"/>
    <mergeCell ref="B124:F124"/>
    <mergeCell ref="B139:F139"/>
    <mergeCell ref="B140:F140"/>
    <mergeCell ref="B144:F144"/>
    <mergeCell ref="B142:F142"/>
    <mergeCell ref="B143:F143"/>
    <mergeCell ref="B131:F131"/>
    <mergeCell ref="B132:F132"/>
    <mergeCell ref="B135:F135"/>
    <mergeCell ref="B136:F136"/>
    <mergeCell ref="B137:F137"/>
    <mergeCell ref="B138:F138"/>
    <mergeCell ref="B133:F133"/>
    <mergeCell ref="B134:F134"/>
    <mergeCell ref="B141:F141"/>
  </mergeCells>
  <pageMargins left="0.31496062992125984" right="0.31496062992125984" top="0.74803149606299213" bottom="0.74803149606299213" header="0.31496062992125984" footer="0.31496062992125984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9"/>
  <sheetViews>
    <sheetView workbookViewId="0">
      <selection activeCell="L15" sqref="L15"/>
    </sheetView>
  </sheetViews>
  <sheetFormatPr defaultRowHeight="15"/>
  <sheetData>
    <row r="1" spans="1:10" ht="18.75">
      <c r="A1" s="146" t="s">
        <v>79</v>
      </c>
      <c r="B1" s="147"/>
      <c r="C1" s="147"/>
      <c r="D1" s="147"/>
      <c r="E1" s="147"/>
      <c r="F1" s="147"/>
      <c r="G1" s="147"/>
      <c r="H1" s="147"/>
      <c r="I1" s="147"/>
      <c r="J1" s="147"/>
    </row>
    <row r="2" spans="1:10">
      <c r="A2" s="148" t="s">
        <v>80</v>
      </c>
      <c r="B2" s="147"/>
      <c r="C2" s="147"/>
      <c r="D2" s="147"/>
      <c r="E2" s="147"/>
      <c r="F2" s="147"/>
      <c r="G2" s="147"/>
      <c r="H2" s="147"/>
      <c r="I2" s="147"/>
      <c r="J2" s="147"/>
    </row>
    <row r="3" spans="1:10" ht="15.75">
      <c r="A3" s="149" t="s">
        <v>117</v>
      </c>
      <c r="B3" s="149"/>
      <c r="C3" s="149"/>
      <c r="D3" s="149"/>
      <c r="E3" s="149"/>
      <c r="F3" s="149"/>
      <c r="G3" s="149"/>
      <c r="H3" s="149"/>
      <c r="I3" s="149"/>
      <c r="J3" s="149"/>
    </row>
    <row r="4" spans="1:10">
      <c r="A4" s="77"/>
      <c r="B4" s="77"/>
      <c r="C4" s="77"/>
      <c r="D4" s="77"/>
      <c r="E4" s="150" t="s">
        <v>8</v>
      </c>
      <c r="F4" s="150"/>
      <c r="G4" s="150"/>
      <c r="H4" s="150"/>
      <c r="I4" s="151">
        <f>J29</f>
        <v>89494.15</v>
      </c>
      <c r="J4" s="151"/>
    </row>
    <row r="5" spans="1:10">
      <c r="A5" s="78" t="s">
        <v>9</v>
      </c>
      <c r="B5" s="145" t="s">
        <v>81</v>
      </c>
      <c r="C5" s="145"/>
      <c r="D5" s="145"/>
      <c r="E5" s="145"/>
      <c r="F5" s="145"/>
      <c r="G5" s="79" t="s">
        <v>11</v>
      </c>
      <c r="H5" s="80" t="s">
        <v>12</v>
      </c>
      <c r="I5" s="80" t="s">
        <v>13</v>
      </c>
      <c r="J5" s="80" t="s">
        <v>14</v>
      </c>
    </row>
    <row r="6" spans="1:10">
      <c r="A6" s="81">
        <v>1</v>
      </c>
      <c r="B6" s="141">
        <v>2</v>
      </c>
      <c r="C6" s="141"/>
      <c r="D6" s="141"/>
      <c r="E6" s="141"/>
      <c r="F6" s="141"/>
      <c r="G6" s="81">
        <v>3</v>
      </c>
      <c r="H6" s="81">
        <v>4</v>
      </c>
      <c r="I6" s="81">
        <v>5</v>
      </c>
      <c r="J6" s="81">
        <v>6</v>
      </c>
    </row>
    <row r="7" spans="1:10">
      <c r="A7" s="82"/>
      <c r="B7" s="142" t="s">
        <v>82</v>
      </c>
      <c r="C7" s="143"/>
      <c r="D7" s="143"/>
      <c r="E7" s="143"/>
      <c r="F7" s="144"/>
      <c r="G7" s="83" t="s">
        <v>17</v>
      </c>
      <c r="H7" s="84">
        <v>8</v>
      </c>
      <c r="I7" s="85">
        <v>420</v>
      </c>
      <c r="J7" s="85">
        <f>I7*H7</f>
        <v>3360</v>
      </c>
    </row>
    <row r="8" spans="1:10">
      <c r="A8" s="86"/>
      <c r="B8" s="139" t="s">
        <v>83</v>
      </c>
      <c r="C8" s="139"/>
      <c r="D8" s="140"/>
      <c r="E8" s="139"/>
      <c r="F8" s="139"/>
      <c r="G8" s="83" t="s">
        <v>17</v>
      </c>
      <c r="H8" s="87">
        <v>30</v>
      </c>
      <c r="I8" s="88">
        <v>260</v>
      </c>
      <c r="J8" s="85">
        <f>I8*H8</f>
        <v>7800</v>
      </c>
    </row>
    <row r="9" spans="1:10">
      <c r="A9" s="86"/>
      <c r="B9" s="139" t="s">
        <v>84</v>
      </c>
      <c r="C9" s="139"/>
      <c r="D9" s="140"/>
      <c r="E9" s="139"/>
      <c r="F9" s="139"/>
      <c r="G9" s="83" t="s">
        <v>17</v>
      </c>
      <c r="H9" s="84">
        <v>16</v>
      </c>
      <c r="I9" s="85">
        <v>600</v>
      </c>
      <c r="J9" s="85">
        <f t="shared" ref="J9:J21" si="0">I9*H9</f>
        <v>9600</v>
      </c>
    </row>
    <row r="10" spans="1:10">
      <c r="A10" s="86"/>
      <c r="B10" s="139" t="s">
        <v>85</v>
      </c>
      <c r="C10" s="139"/>
      <c r="D10" s="140"/>
      <c r="E10" s="139"/>
      <c r="F10" s="139"/>
      <c r="G10" s="83" t="s">
        <v>17</v>
      </c>
      <c r="H10" s="87">
        <v>2</v>
      </c>
      <c r="I10" s="88">
        <v>180</v>
      </c>
      <c r="J10" s="85">
        <f t="shared" si="0"/>
        <v>360</v>
      </c>
    </row>
    <row r="11" spans="1:10">
      <c r="A11" s="90"/>
      <c r="B11" s="139" t="s">
        <v>108</v>
      </c>
      <c r="C11" s="139"/>
      <c r="D11" s="140"/>
      <c r="E11" s="139"/>
      <c r="F11" s="139"/>
      <c r="G11" s="83" t="s">
        <v>17</v>
      </c>
      <c r="H11" s="87">
        <v>20</v>
      </c>
      <c r="I11" s="88">
        <v>200</v>
      </c>
      <c r="J11" s="85">
        <f t="shared" ref="J11" si="1">I11*H11</f>
        <v>4000</v>
      </c>
    </row>
    <row r="12" spans="1:10">
      <c r="A12" s="86"/>
      <c r="B12" s="139" t="s">
        <v>86</v>
      </c>
      <c r="C12" s="139"/>
      <c r="D12" s="140"/>
      <c r="E12" s="139"/>
      <c r="F12" s="139"/>
      <c r="G12" s="83" t="s">
        <v>17</v>
      </c>
      <c r="H12" s="87">
        <v>10</v>
      </c>
      <c r="I12" s="88">
        <v>570</v>
      </c>
      <c r="J12" s="85">
        <f t="shared" si="0"/>
        <v>5700</v>
      </c>
    </row>
    <row r="13" spans="1:10">
      <c r="A13" s="86"/>
      <c r="B13" s="136" t="s">
        <v>87</v>
      </c>
      <c r="C13" s="137"/>
      <c r="D13" s="137"/>
      <c r="E13" s="137"/>
      <c r="F13" s="138"/>
      <c r="G13" s="83" t="s">
        <v>17</v>
      </c>
      <c r="H13" s="87">
        <v>2</v>
      </c>
      <c r="I13" s="88">
        <v>2400</v>
      </c>
      <c r="J13" s="85">
        <f t="shared" si="0"/>
        <v>4800</v>
      </c>
    </row>
    <row r="14" spans="1:10">
      <c r="A14" s="86"/>
      <c r="B14" s="139" t="s">
        <v>88</v>
      </c>
      <c r="C14" s="139"/>
      <c r="D14" s="140"/>
      <c r="E14" s="139"/>
      <c r="F14" s="139"/>
      <c r="G14" s="83" t="s">
        <v>17</v>
      </c>
      <c r="H14" s="87">
        <v>25</v>
      </c>
      <c r="I14" s="88">
        <v>35</v>
      </c>
      <c r="J14" s="85">
        <f t="shared" si="0"/>
        <v>875</v>
      </c>
    </row>
    <row r="15" spans="1:10">
      <c r="A15" s="86"/>
      <c r="B15" s="139" t="s">
        <v>89</v>
      </c>
      <c r="C15" s="139"/>
      <c r="D15" s="140"/>
      <c r="E15" s="139"/>
      <c r="F15" s="139"/>
      <c r="G15" s="83" t="s">
        <v>17</v>
      </c>
      <c r="H15" s="87">
        <v>10</v>
      </c>
      <c r="I15" s="88">
        <v>70</v>
      </c>
      <c r="J15" s="85">
        <f t="shared" si="0"/>
        <v>700</v>
      </c>
    </row>
    <row r="16" spans="1:10">
      <c r="A16" s="86"/>
      <c r="B16" s="139" t="s">
        <v>90</v>
      </c>
      <c r="C16" s="139"/>
      <c r="D16" s="140"/>
      <c r="E16" s="139"/>
      <c r="F16" s="139"/>
      <c r="G16" s="83" t="s">
        <v>17</v>
      </c>
      <c r="H16" s="87">
        <v>2</v>
      </c>
      <c r="I16" s="88">
        <v>60</v>
      </c>
      <c r="J16" s="85">
        <f t="shared" si="0"/>
        <v>120</v>
      </c>
    </row>
    <row r="17" spans="1:10">
      <c r="A17" s="90"/>
      <c r="B17" s="139" t="s">
        <v>91</v>
      </c>
      <c r="C17" s="139"/>
      <c r="D17" s="140"/>
      <c r="E17" s="139"/>
      <c r="F17" s="139"/>
      <c r="G17" s="83" t="s">
        <v>17</v>
      </c>
      <c r="H17" s="84">
        <v>8</v>
      </c>
      <c r="I17" s="85">
        <v>250</v>
      </c>
      <c r="J17" s="85">
        <f t="shared" si="0"/>
        <v>2000</v>
      </c>
    </row>
    <row r="18" spans="1:10">
      <c r="A18" s="90"/>
      <c r="B18" s="139" t="s">
        <v>92</v>
      </c>
      <c r="C18" s="139"/>
      <c r="D18" s="140"/>
      <c r="E18" s="139"/>
      <c r="F18" s="139"/>
      <c r="G18" s="83" t="s">
        <v>93</v>
      </c>
      <c r="H18" s="87">
        <v>4</v>
      </c>
      <c r="I18" s="88">
        <v>600</v>
      </c>
      <c r="J18" s="85">
        <f t="shared" si="0"/>
        <v>2400</v>
      </c>
    </row>
    <row r="19" spans="1:10">
      <c r="A19" s="86"/>
      <c r="B19" s="139" t="s">
        <v>94</v>
      </c>
      <c r="C19" s="139"/>
      <c r="D19" s="140"/>
      <c r="E19" s="139"/>
      <c r="F19" s="139"/>
      <c r="G19" s="83" t="s">
        <v>93</v>
      </c>
      <c r="H19" s="87">
        <v>8</v>
      </c>
      <c r="I19" s="88">
        <v>500</v>
      </c>
      <c r="J19" s="85">
        <f t="shared" si="0"/>
        <v>4000</v>
      </c>
    </row>
    <row r="20" spans="1:10">
      <c r="A20" s="86"/>
      <c r="B20" s="136" t="s">
        <v>95</v>
      </c>
      <c r="C20" s="137"/>
      <c r="D20" s="137"/>
      <c r="E20" s="137"/>
      <c r="F20" s="138"/>
      <c r="G20" s="83" t="s">
        <v>17</v>
      </c>
      <c r="H20" s="87">
        <v>2</v>
      </c>
      <c r="I20" s="88">
        <v>270</v>
      </c>
      <c r="J20" s="85">
        <f t="shared" si="0"/>
        <v>540</v>
      </c>
    </row>
    <row r="21" spans="1:10">
      <c r="A21" s="86"/>
      <c r="B21" s="139" t="s">
        <v>96</v>
      </c>
      <c r="C21" s="139"/>
      <c r="D21" s="140"/>
      <c r="E21" s="139"/>
      <c r="F21" s="139"/>
      <c r="G21" s="83" t="s">
        <v>17</v>
      </c>
      <c r="H21" s="84">
        <v>4</v>
      </c>
      <c r="I21" s="85">
        <v>140</v>
      </c>
      <c r="J21" s="85">
        <f t="shared" si="0"/>
        <v>560</v>
      </c>
    </row>
    <row r="22" spans="1:10">
      <c r="A22" s="86"/>
      <c r="B22" s="136" t="s">
        <v>97</v>
      </c>
      <c r="C22" s="137"/>
      <c r="D22" s="137"/>
      <c r="E22" s="137"/>
      <c r="F22" s="138"/>
      <c r="G22" s="83" t="s">
        <v>17</v>
      </c>
      <c r="H22" s="91">
        <v>2</v>
      </c>
      <c r="I22" s="88">
        <v>150</v>
      </c>
      <c r="J22" s="85">
        <f>I22*H22</f>
        <v>300</v>
      </c>
    </row>
    <row r="23" spans="1:10">
      <c r="A23" s="86"/>
      <c r="B23" s="136" t="s">
        <v>98</v>
      </c>
      <c r="C23" s="137"/>
      <c r="D23" s="137"/>
      <c r="E23" s="137"/>
      <c r="F23" s="138"/>
      <c r="G23" s="83" t="s">
        <v>99</v>
      </c>
      <c r="H23" s="87">
        <v>3</v>
      </c>
      <c r="I23" s="88">
        <v>700</v>
      </c>
      <c r="J23" s="85">
        <f t="shared" ref="J23:J25" si="2">I23*H23</f>
        <v>2100</v>
      </c>
    </row>
    <row r="24" spans="1:10">
      <c r="A24" s="86"/>
      <c r="B24" s="139" t="s">
        <v>100</v>
      </c>
      <c r="C24" s="139"/>
      <c r="D24" s="140"/>
      <c r="E24" s="139"/>
      <c r="F24" s="139"/>
      <c r="G24" s="83" t="s">
        <v>99</v>
      </c>
      <c r="H24" s="87">
        <v>1</v>
      </c>
      <c r="I24" s="89">
        <v>10000</v>
      </c>
      <c r="J24" s="85">
        <f t="shared" si="2"/>
        <v>10000</v>
      </c>
    </row>
    <row r="25" spans="1:10">
      <c r="A25" s="86"/>
      <c r="B25" s="136" t="s">
        <v>101</v>
      </c>
      <c r="C25" s="137"/>
      <c r="D25" s="137"/>
      <c r="E25" s="137"/>
      <c r="F25" s="138"/>
      <c r="G25" s="83" t="s">
        <v>99</v>
      </c>
      <c r="H25" s="87">
        <v>1</v>
      </c>
      <c r="I25" s="89">
        <v>15000</v>
      </c>
      <c r="J25" s="85">
        <f t="shared" si="2"/>
        <v>15000</v>
      </c>
    </row>
    <row r="26" spans="1:10">
      <c r="A26" s="86"/>
      <c r="B26" s="136" t="s">
        <v>102</v>
      </c>
      <c r="C26" s="137"/>
      <c r="D26" s="137"/>
      <c r="E26" s="137"/>
      <c r="F26" s="138"/>
      <c r="G26" s="83" t="s">
        <v>17</v>
      </c>
      <c r="H26" s="87">
        <v>1</v>
      </c>
      <c r="I26" s="88">
        <v>1500</v>
      </c>
      <c r="J26" s="85">
        <f>I26*H26</f>
        <v>1500</v>
      </c>
    </row>
    <row r="27" spans="1:10">
      <c r="A27" s="86"/>
      <c r="B27" s="136" t="s">
        <v>103</v>
      </c>
      <c r="C27" s="137"/>
      <c r="D27" s="137"/>
      <c r="E27" s="137"/>
      <c r="F27" s="138"/>
      <c r="G27" s="83" t="s">
        <v>104</v>
      </c>
      <c r="H27" s="87">
        <v>2100</v>
      </c>
      <c r="I27" s="88">
        <v>1</v>
      </c>
      <c r="J27" s="85">
        <f>I27*H27</f>
        <v>2100</v>
      </c>
    </row>
    <row r="28" spans="1:10">
      <c r="A28" s="86"/>
      <c r="B28" s="136" t="s">
        <v>105</v>
      </c>
      <c r="C28" s="137"/>
      <c r="D28" s="137"/>
      <c r="E28" s="137"/>
      <c r="F28" s="138"/>
      <c r="G28" s="83" t="s">
        <v>106</v>
      </c>
      <c r="H28" s="87">
        <v>15</v>
      </c>
      <c r="I28" s="88"/>
      <c r="J28" s="85">
        <f>SUM(J2:J27)*0.15</f>
        <v>11673.15</v>
      </c>
    </row>
    <row r="29" spans="1:10">
      <c r="A29" s="86"/>
      <c r="B29" s="136" t="s">
        <v>107</v>
      </c>
      <c r="C29" s="137"/>
      <c r="D29" s="137"/>
      <c r="E29" s="137"/>
      <c r="F29" s="138"/>
      <c r="G29" s="83"/>
      <c r="H29" s="87"/>
      <c r="I29" s="88"/>
      <c r="J29" s="85">
        <f>SUM(J2:J28)</f>
        <v>89494.15</v>
      </c>
    </row>
  </sheetData>
  <mergeCells count="30">
    <mergeCell ref="B5:F5"/>
    <mergeCell ref="A1:J1"/>
    <mergeCell ref="A2:J2"/>
    <mergeCell ref="A3:J3"/>
    <mergeCell ref="E4:H4"/>
    <mergeCell ref="I4:J4"/>
    <mergeCell ref="B16:F16"/>
    <mergeCell ref="B6:F6"/>
    <mergeCell ref="B7:F7"/>
    <mergeCell ref="B8:F8"/>
    <mergeCell ref="B9:F9"/>
    <mergeCell ref="B10:F10"/>
    <mergeCell ref="B11:F11"/>
    <mergeCell ref="B12:F12"/>
    <mergeCell ref="B13:F13"/>
    <mergeCell ref="B14:F14"/>
    <mergeCell ref="B15:F15"/>
    <mergeCell ref="B17:F17"/>
    <mergeCell ref="B18:F18"/>
    <mergeCell ref="B19:F19"/>
    <mergeCell ref="B20:F20"/>
    <mergeCell ref="B21:F21"/>
    <mergeCell ref="B26:F26"/>
    <mergeCell ref="B27:F27"/>
    <mergeCell ref="B28:F28"/>
    <mergeCell ref="B29:F29"/>
    <mergeCell ref="B22:F22"/>
    <mergeCell ref="B23:F23"/>
    <mergeCell ref="B24:F24"/>
    <mergeCell ref="B25:F25"/>
  </mergeCells>
  <pageMargins left="0.31496062992125984" right="0.31496062992125984" top="0.74803149606299213" bottom="0.74803149606299213" header="0.31496062992125984" footer="0.31496062992125984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3"/>
  <sheetViews>
    <sheetView workbookViewId="0">
      <selection activeCell="H24" sqref="H24"/>
    </sheetView>
  </sheetViews>
  <sheetFormatPr defaultRowHeight="15"/>
  <sheetData>
    <row r="1" spans="1:8">
      <c r="A1" s="92" t="s">
        <v>9</v>
      </c>
      <c r="B1" s="127" t="s">
        <v>109</v>
      </c>
      <c r="C1" s="127"/>
      <c r="D1" s="127"/>
      <c r="E1" s="127"/>
      <c r="F1" s="127"/>
      <c r="G1" s="11" t="s">
        <v>11</v>
      </c>
      <c r="H1" s="12" t="s">
        <v>12</v>
      </c>
    </row>
    <row r="2" spans="1:8">
      <c r="A2" s="14">
        <v>1</v>
      </c>
      <c r="B2" s="128">
        <v>2</v>
      </c>
      <c r="C2" s="128"/>
      <c r="D2" s="128"/>
      <c r="E2" s="128"/>
      <c r="F2" s="128"/>
      <c r="G2" s="14">
        <v>3</v>
      </c>
      <c r="H2" s="14">
        <v>4</v>
      </c>
    </row>
    <row r="3" spans="1:8">
      <c r="A3" s="93"/>
      <c r="B3" s="152" t="s">
        <v>15</v>
      </c>
      <c r="C3" s="153"/>
      <c r="D3" s="153"/>
      <c r="E3" s="153"/>
      <c r="F3" s="154"/>
      <c r="G3" s="93"/>
      <c r="H3" s="93"/>
    </row>
    <row r="4" spans="1:8">
      <c r="A4" s="40"/>
      <c r="B4" s="107" t="s">
        <v>110</v>
      </c>
      <c r="C4" s="107"/>
      <c r="D4" s="108"/>
      <c r="E4" s="107"/>
      <c r="F4" s="107"/>
      <c r="G4" s="21" t="s">
        <v>21</v>
      </c>
      <c r="H4" s="22">
        <v>10.8</v>
      </c>
    </row>
    <row r="5" spans="1:8">
      <c r="A5" s="40"/>
      <c r="B5" s="107" t="s">
        <v>111</v>
      </c>
      <c r="C5" s="107"/>
      <c r="D5" s="108"/>
      <c r="E5" s="107"/>
      <c r="F5" s="107"/>
      <c r="G5" s="21" t="s">
        <v>21</v>
      </c>
      <c r="H5" s="22">
        <v>1.3</v>
      </c>
    </row>
    <row r="6" spans="1:8">
      <c r="A6" s="93"/>
      <c r="B6" s="152" t="s">
        <v>42</v>
      </c>
      <c r="C6" s="153"/>
      <c r="D6" s="153"/>
      <c r="E6" s="153"/>
      <c r="F6" s="154"/>
      <c r="G6" s="93"/>
      <c r="H6" s="93"/>
    </row>
    <row r="7" spans="1:8">
      <c r="A7" s="40"/>
      <c r="B7" s="107" t="s">
        <v>110</v>
      </c>
      <c r="C7" s="107"/>
      <c r="D7" s="108"/>
      <c r="E7" s="107"/>
      <c r="F7" s="107"/>
      <c r="G7" s="21" t="s">
        <v>21</v>
      </c>
      <c r="H7" s="22">
        <v>23.9</v>
      </c>
    </row>
    <row r="8" spans="1:8">
      <c r="A8" s="40"/>
      <c r="B8" s="107" t="s">
        <v>111</v>
      </c>
      <c r="C8" s="107"/>
      <c r="D8" s="108"/>
      <c r="E8" s="107"/>
      <c r="F8" s="107"/>
      <c r="G8" s="21" t="s">
        <v>21</v>
      </c>
      <c r="H8" s="22">
        <v>5.2</v>
      </c>
    </row>
    <row r="9" spans="1:8">
      <c r="A9" s="40"/>
      <c r="B9" s="116" t="s">
        <v>45</v>
      </c>
      <c r="C9" s="117"/>
      <c r="D9" s="117"/>
      <c r="E9" s="117"/>
      <c r="F9" s="118"/>
      <c r="G9" s="16"/>
      <c r="H9" s="17"/>
    </row>
    <row r="10" spans="1:8">
      <c r="A10" s="40"/>
      <c r="B10" s="107" t="s">
        <v>112</v>
      </c>
      <c r="C10" s="107"/>
      <c r="D10" s="108"/>
      <c r="E10" s="107"/>
      <c r="F10" s="107"/>
      <c r="G10" s="21" t="s">
        <v>113</v>
      </c>
      <c r="H10" s="22">
        <v>6</v>
      </c>
    </row>
    <row r="11" spans="1:8">
      <c r="A11" s="40"/>
      <c r="B11" s="107" t="s">
        <v>111</v>
      </c>
      <c r="C11" s="107"/>
      <c r="D11" s="108"/>
      <c r="E11" s="107"/>
      <c r="F11" s="107"/>
      <c r="G11" s="21" t="s">
        <v>21</v>
      </c>
      <c r="H11" s="22">
        <v>3.5</v>
      </c>
    </row>
    <row r="12" spans="1:8">
      <c r="A12" s="40"/>
      <c r="B12" s="107" t="s">
        <v>114</v>
      </c>
      <c r="C12" s="107"/>
      <c r="D12" s="108"/>
      <c r="E12" s="107"/>
      <c r="F12" s="107"/>
      <c r="G12" s="21" t="s">
        <v>21</v>
      </c>
      <c r="H12" s="22">
        <v>6.7</v>
      </c>
    </row>
    <row r="13" spans="1:8">
      <c r="A13" s="40"/>
      <c r="B13" s="116" t="s">
        <v>63</v>
      </c>
      <c r="C13" s="117"/>
      <c r="D13" s="117"/>
      <c r="E13" s="117"/>
      <c r="F13" s="118"/>
      <c r="G13" s="16"/>
      <c r="H13" s="17"/>
    </row>
    <row r="14" spans="1:8">
      <c r="A14" s="40"/>
      <c r="B14" s="107" t="s">
        <v>112</v>
      </c>
      <c r="C14" s="107"/>
      <c r="D14" s="108"/>
      <c r="E14" s="107"/>
      <c r="F14" s="107"/>
      <c r="G14" s="21" t="s">
        <v>113</v>
      </c>
      <c r="H14" s="22">
        <v>5</v>
      </c>
    </row>
    <row r="15" spans="1:8">
      <c r="A15" s="40"/>
      <c r="B15" s="107" t="s">
        <v>111</v>
      </c>
      <c r="C15" s="107"/>
      <c r="D15" s="108"/>
      <c r="E15" s="107"/>
      <c r="F15" s="107"/>
      <c r="G15" s="21" t="s">
        <v>21</v>
      </c>
      <c r="H15" s="22">
        <v>12.8</v>
      </c>
    </row>
    <row r="16" spans="1:8">
      <c r="A16" s="40"/>
      <c r="B16" s="116" t="s">
        <v>69</v>
      </c>
      <c r="C16" s="117"/>
      <c r="D16" s="117"/>
      <c r="E16" s="117"/>
      <c r="F16" s="118"/>
      <c r="G16" s="16"/>
      <c r="H16" s="17"/>
    </row>
    <row r="17" spans="1:8">
      <c r="A17" s="40"/>
      <c r="B17" s="107" t="s">
        <v>112</v>
      </c>
      <c r="C17" s="107"/>
      <c r="D17" s="108"/>
      <c r="E17" s="107"/>
      <c r="F17" s="107"/>
      <c r="G17" s="21" t="s">
        <v>113</v>
      </c>
      <c r="H17" s="22">
        <v>6</v>
      </c>
    </row>
    <row r="18" spans="1:8">
      <c r="A18" s="40"/>
      <c r="B18" s="107" t="s">
        <v>114</v>
      </c>
      <c r="C18" s="107"/>
      <c r="D18" s="108"/>
      <c r="E18" s="107"/>
      <c r="F18" s="107"/>
      <c r="G18" s="21" t="s">
        <v>21</v>
      </c>
      <c r="H18" s="22">
        <v>16.3</v>
      </c>
    </row>
    <row r="19" spans="1:8">
      <c r="A19" s="40"/>
      <c r="B19" s="116" t="s">
        <v>71</v>
      </c>
      <c r="C19" s="117"/>
      <c r="D19" s="117"/>
      <c r="E19" s="117"/>
      <c r="F19" s="118"/>
      <c r="G19" s="16"/>
      <c r="H19" s="17"/>
    </row>
    <row r="20" spans="1:8">
      <c r="A20" s="40"/>
      <c r="B20" s="107" t="s">
        <v>112</v>
      </c>
      <c r="C20" s="107"/>
      <c r="D20" s="108"/>
      <c r="E20" s="107"/>
      <c r="F20" s="107"/>
      <c r="G20" s="21" t="s">
        <v>113</v>
      </c>
      <c r="H20" s="22">
        <v>6</v>
      </c>
    </row>
    <row r="21" spans="1:8">
      <c r="A21" s="40"/>
      <c r="B21" s="107" t="s">
        <v>114</v>
      </c>
      <c r="C21" s="107"/>
      <c r="D21" s="108"/>
      <c r="E21" s="107"/>
      <c r="F21" s="107"/>
      <c r="G21" s="21" t="s">
        <v>21</v>
      </c>
      <c r="H21" s="22">
        <v>18.7</v>
      </c>
    </row>
    <row r="22" spans="1:8">
      <c r="A22" s="93"/>
      <c r="B22" s="152" t="s">
        <v>72</v>
      </c>
      <c r="C22" s="153"/>
      <c r="D22" s="153"/>
      <c r="E22" s="153"/>
      <c r="F22" s="154"/>
      <c r="G22" s="93"/>
      <c r="H22" s="93"/>
    </row>
    <row r="23" spans="1:8">
      <c r="A23" s="40"/>
      <c r="B23" s="107" t="s">
        <v>111</v>
      </c>
      <c r="C23" s="107"/>
      <c r="D23" s="108"/>
      <c r="E23" s="107"/>
      <c r="F23" s="107"/>
      <c r="G23" s="21" t="s">
        <v>21</v>
      </c>
      <c r="H23" s="22">
        <v>7.5</v>
      </c>
    </row>
  </sheetData>
  <mergeCells count="23">
    <mergeCell ref="B1:F1"/>
    <mergeCell ref="B2:F2"/>
    <mergeCell ref="B3:F3"/>
    <mergeCell ref="B4:F4"/>
    <mergeCell ref="B5:F5"/>
    <mergeCell ref="B17:F17"/>
    <mergeCell ref="B18:F18"/>
    <mergeCell ref="B6:F6"/>
    <mergeCell ref="B7:F7"/>
    <mergeCell ref="B8:F8"/>
    <mergeCell ref="B11:F11"/>
    <mergeCell ref="B10:F10"/>
    <mergeCell ref="B12:F12"/>
    <mergeCell ref="B13:F13"/>
    <mergeCell ref="B14:F14"/>
    <mergeCell ref="B15:F15"/>
    <mergeCell ref="B16:F16"/>
    <mergeCell ref="B9:F9"/>
    <mergeCell ref="B19:F19"/>
    <mergeCell ref="B20:F20"/>
    <mergeCell ref="B21:F21"/>
    <mergeCell ref="B22:F22"/>
    <mergeCell ref="B23:F23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Смета</vt:lpstr>
      <vt:lpstr>Материал</vt:lpstr>
      <vt:lpstr>Выборка материала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2016-03-02T03:47:35Z</dcterms:modified>
</cp:coreProperties>
</file>